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8f939bb4c0be33/Área de Trabalho/"/>
    </mc:Choice>
  </mc:AlternateContent>
  <xr:revisionPtr revIDLastSave="143" documentId="8_{AC53098E-BC56-4DAB-95D3-8DFA48B4B535}" xr6:coauthVersionLast="47" xr6:coauthVersionMax="47" xr10:uidLastSave="{BEEF0581-8855-4C0D-99B9-9629D2A0CBEF}"/>
  <bookViews>
    <workbookView xWindow="-108" yWindow="-108" windowWidth="23256" windowHeight="12456" activeTab="2" xr2:uid="{00000000-000D-0000-FFFF-FFFF00000000}"/>
  </bookViews>
  <sheets>
    <sheet name="Apresentação" sheetId="3" r:id="rId1"/>
    <sheet name="Anexo I" sheetId="6" r:id="rId2"/>
    <sheet name="Calculadora" sheetId="2" r:id="rId3"/>
    <sheet name="Anexo II " sheetId="7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2" l="1"/>
  <c r="H5" i="2" s="1"/>
  <c r="D59" i="2"/>
  <c r="H4" i="2" s="1"/>
  <c r="B59" i="2"/>
  <c r="H3" i="2" s="1"/>
  <c r="E6" i="6" s="1"/>
  <c r="I59" i="2"/>
  <c r="H59" i="2"/>
  <c r="E9" i="6" s="1"/>
  <c r="J59" i="2"/>
  <c r="E10" i="6" l="1"/>
  <c r="G10" i="6" s="1"/>
  <c r="G9" i="6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L5" i="6"/>
  <c r="E28" i="6"/>
  <c r="G28" i="6" s="1"/>
  <c r="E27" i="6"/>
  <c r="G27" i="6" s="1"/>
  <c r="E26" i="6"/>
  <c r="G26" i="6" s="1"/>
  <c r="E25" i="6"/>
  <c r="G25" i="6" s="1"/>
  <c r="E24" i="6"/>
  <c r="G24" i="6" s="1"/>
  <c r="E23" i="6"/>
  <c r="G23" i="6" s="1"/>
  <c r="E22" i="6"/>
  <c r="G22" i="6" s="1"/>
  <c r="E21" i="6"/>
  <c r="G21" i="6" s="1"/>
  <c r="E20" i="6"/>
  <c r="G20" i="6" s="1"/>
  <c r="E19" i="6"/>
  <c r="G19" i="6" s="1"/>
  <c r="E18" i="6"/>
  <c r="G18" i="6" s="1"/>
  <c r="E17" i="6"/>
  <c r="G17" i="6" s="1"/>
  <c r="E16" i="6"/>
  <c r="G16" i="6" s="1"/>
  <c r="E15" i="6"/>
  <c r="G15" i="6" s="1"/>
  <c r="E14" i="6"/>
  <c r="G14" i="6" s="1"/>
  <c r="G134" i="7" l="1"/>
  <c r="G6" i="6"/>
  <c r="E8" i="6"/>
  <c r="G8" i="6" s="1"/>
  <c r="E7" i="6" l="1"/>
  <c r="G7" i="6" s="1"/>
  <c r="G11" i="6" s="1"/>
  <c r="G29" i="6" s="1"/>
  <c r="G137" i="7" s="1"/>
</calcChain>
</file>

<file path=xl/sharedStrings.xml><?xml version="1.0" encoding="utf-8"?>
<sst xmlns="http://schemas.openxmlformats.org/spreadsheetml/2006/main" count="484" uniqueCount="376">
  <si>
    <t>Membro de banca examinadora de mestrado e doutorado</t>
  </si>
  <si>
    <t>ATIVIDADES DE ENSINO, ORIENTAÇÃO E ATIVIDADES ACADÊMICAS ACADÊMICAS</t>
  </si>
  <si>
    <t>PESO</t>
  </si>
  <si>
    <t>PONTOS</t>
  </si>
  <si>
    <t>Total de Pontos da Tabela 1 (Piso mínimo de 600 pontos)</t>
  </si>
  <si>
    <t>Autor de livro publicado (com ISBN), com circulação nacional</t>
  </si>
  <si>
    <t>Artigo publicado em revista não indexada</t>
  </si>
  <si>
    <t>Relatório técnico demandado à UFRRJ (institucional, externo)</t>
  </si>
  <si>
    <t>Relatório técnico demandado pela UFRRJ</t>
  </si>
  <si>
    <t>Produção de manual técnico ou material didático</t>
  </si>
  <si>
    <t>Revisão de livro e normas da ABNT</t>
  </si>
  <si>
    <t>Parecer sobre resumos e abstract por evento (ad hoc)</t>
  </si>
  <si>
    <t>Autor ou Coautor de resumo expandido</t>
  </si>
  <si>
    <t>Autor ou Coautor de resumo simples</t>
  </si>
  <si>
    <t>Apresentação ou Comunicação de trabalho em evento nacional</t>
  </si>
  <si>
    <t>Ilustração por livro publicado (com conselho editorial)</t>
  </si>
  <si>
    <t>Produção de livros (design)</t>
  </si>
  <si>
    <t>Patente depositada requerida</t>
  </si>
  <si>
    <t>Patente depositada concedida</t>
  </si>
  <si>
    <t>Autor de documentos cartográficos publicados</t>
  </si>
  <si>
    <t>Registro de marcas, softwares e cultivares</t>
  </si>
  <si>
    <t>Editor Chefe de revista (por ano)</t>
  </si>
  <si>
    <t>Editor Associado de revista (por ano)</t>
  </si>
  <si>
    <t>Participação em Eventos</t>
  </si>
  <si>
    <t>Coordenador de programa de Residência (por ano de exercício)</t>
  </si>
  <si>
    <t>Recebimento de premiações em eventos internos da UFRRJ</t>
  </si>
  <si>
    <t>Reitor (por ano)</t>
  </si>
  <si>
    <t>Vice-Reitor (por ano)</t>
  </si>
  <si>
    <t>Pró-Reitor (por ano)</t>
  </si>
  <si>
    <t>Pró-Reitor Adjunto (por ano)</t>
  </si>
  <si>
    <t>Assessorias (por ano)</t>
  </si>
  <si>
    <t>Diretor de Instituto (por ano)</t>
  </si>
  <si>
    <t>Vice-Diretor (por ano)</t>
  </si>
  <si>
    <t>Chefe de Gabinete (por ano)</t>
  </si>
  <si>
    <t>Chefe de Departamento (por ano)</t>
  </si>
  <si>
    <t>Sub-Chefe de Departamento (por ano)</t>
  </si>
  <si>
    <t>Coordenador de convênio institucional (por ano)</t>
  </si>
  <si>
    <t>Coordenação e Chefia de setores formalizados (por ano)</t>
  </si>
  <si>
    <t>Membro de conselho de curadores (por ano)</t>
  </si>
  <si>
    <t>Curadoria de coleções</t>
  </si>
  <si>
    <t>Vice-curadoria de coleções</t>
  </si>
  <si>
    <t>Presidente da Comissão Permanente de Pessoal Docente (por ano)</t>
  </si>
  <si>
    <t>Membro da Comissão Permanente de Pessoal Docente (por ano)</t>
  </si>
  <si>
    <t>Presidente da Comissão Própria de Avaliação (por ano)</t>
  </si>
  <si>
    <t>Membro da Comissão Própria de Avaliação (por ano)</t>
  </si>
  <si>
    <t>Presidente de Comissão de Sindicância e/ou PAD (por comissão)</t>
  </si>
  <si>
    <t>Membro de Comissão de Sindicância e/ou PAD (por comissão)</t>
  </si>
  <si>
    <t>Membro de diretoria de órgão de classe profissional (por ano)</t>
  </si>
  <si>
    <t>Membro de conselho de órgão de classe profissional (por ano)</t>
  </si>
  <si>
    <t>Membro de Núcleo Docente Estruturante (por ano)</t>
  </si>
  <si>
    <t>Coordenação de Gestão de Projetos Educacionais (por ano)</t>
  </si>
  <si>
    <t>Coordenação de Disciplinas (EAD)</t>
  </si>
  <si>
    <t>Coordenação de Tutoria (EAD)</t>
  </si>
  <si>
    <t>PESO (B)</t>
  </si>
  <si>
    <t>PONTOS (AxB)</t>
  </si>
  <si>
    <t>Média de Tempo em semestres (I)</t>
  </si>
  <si>
    <t>Número de orientações ou supervisões concluídas (II)</t>
  </si>
  <si>
    <t>QUANT. I x II (A)</t>
  </si>
  <si>
    <t xml:space="preserve">Supervisão de Pós-Doutorado </t>
  </si>
  <si>
    <t xml:space="preserve">Orientação de discentes de Iniciação Científica e/ou Extensão </t>
  </si>
  <si>
    <t xml:space="preserve">Orientação de Monitorias </t>
  </si>
  <si>
    <t xml:space="preserve">Tutoria PET </t>
  </si>
  <si>
    <t xml:space="preserve">Orientação em outros Programas Institucionais </t>
  </si>
  <si>
    <t xml:space="preserve">Co-Orientação de Mestrado </t>
  </si>
  <si>
    <t xml:space="preserve">Orientação em Empresa Júnior </t>
  </si>
  <si>
    <t>Orientação em Laboratórios Técnicos</t>
  </si>
  <si>
    <t>Orientação de Apoio Técnico</t>
  </si>
  <si>
    <t xml:space="preserve">QUANT. </t>
  </si>
  <si>
    <t>(PREENCHER APENAS AS CÉLULAS EM BRANCO)</t>
  </si>
  <si>
    <t>Obs.: As ativiadades de vice coordenação e vice-chefia não devem ser computadas na Tabela 1</t>
  </si>
  <si>
    <r>
      <rPr>
        <sz val="11"/>
        <rFont val="Times New Roman"/>
        <family val="1"/>
      </rPr>
      <t>Autor de livro científico ou acadêmico publicado (com ISBN), com circulação internacional</t>
    </r>
  </si>
  <si>
    <r>
      <rPr>
        <sz val="11"/>
        <rFont val="Times New Roman"/>
        <family val="1"/>
      </rPr>
      <t>Tradução  de  livro  publicado  (impresso  ou  meio  eletrônico  na internet)</t>
    </r>
  </si>
  <si>
    <r>
      <rPr>
        <sz val="11"/>
        <rFont val="Times New Roman"/>
        <family val="1"/>
      </rPr>
      <t>Tradução  de  capítulo  de  livro  publicado  (impresso  ou  meio eletrônico na internet)</t>
    </r>
  </si>
  <si>
    <r>
      <rPr>
        <sz val="11"/>
        <rFont val="Times New Roman"/>
        <family val="1"/>
      </rPr>
      <t>Editor ou organizador de livro publicado (com ISBN), impresso internacional</t>
    </r>
  </si>
  <si>
    <r>
      <rPr>
        <sz val="11"/>
        <rFont val="Times New Roman"/>
        <family val="1"/>
      </rPr>
      <t>Produção técnica/científica (redes sociais, websites, e blogs) em internet</t>
    </r>
  </si>
  <si>
    <r>
      <rPr>
        <sz val="11"/>
        <rFont val="Times New Roman"/>
        <family val="1"/>
      </rPr>
      <t>Artigo de imprensa interna ou externa à UFRRJ (impresso ou meio eletrônico na internet)</t>
    </r>
  </si>
  <si>
    <r>
      <rPr>
        <sz val="11"/>
        <rFont val="Times New Roman"/>
        <family val="1"/>
      </rPr>
      <t>Revisão de material didático ou acadêmico, artigos e capítulos de livros</t>
    </r>
  </si>
  <si>
    <r>
      <rPr>
        <sz val="11"/>
        <rFont val="Times New Roman"/>
        <family val="1"/>
      </rPr>
      <t>Autor ou Coautor de trabalho completo publicado em congresso, simpósio ou seminário</t>
    </r>
  </si>
  <si>
    <r>
      <rPr>
        <sz val="11"/>
        <rFont val="Times New Roman"/>
        <family val="1"/>
      </rPr>
      <t>Conferências,  palestras  proferidas,  mesas  redondas,  mediador, debatedor</t>
    </r>
  </si>
  <si>
    <r>
      <rPr>
        <sz val="11"/>
        <rFont val="Times New Roman"/>
        <family val="1"/>
      </rPr>
      <t>Obras artísticas publicadas no exterior por meio de exposição, coletiva, salões, bienais, mostras, realizada em espaços expositivos (galeria, museu, salas, centros culturais)</t>
    </r>
  </si>
  <si>
    <r>
      <rPr>
        <sz val="11"/>
        <rFont val="Times New Roman"/>
        <family val="1"/>
      </rPr>
      <t>Arbitragem de produção intelectual, artística no País. Obra artística publicada no País por meio de exposição coletiva, salões, bienais, mostras, realizada em espaços expositivos  (galeria, museu, salas, centros culturais)</t>
    </r>
  </si>
  <si>
    <r>
      <rPr>
        <sz val="11"/>
        <rFont val="Times New Roman"/>
        <family val="1"/>
      </rPr>
      <t>Obra artística pulicada no Brasil: Exposição individual, realizada em espaços expositivos (galeria, museu, salas, centros culturais); ou execução de painel de caráter duradouro em espaço público</t>
    </r>
  </si>
  <si>
    <r>
      <rPr>
        <sz val="11"/>
        <rFont val="Times New Roman"/>
        <family val="1"/>
      </rPr>
      <t>Obra artística com circulação no exterior: exposição individual, realizada em espaços expositivos (galeria, museu, salas, centros culturais); ou execução de painel de caráter duradouro em espaço público</t>
    </r>
  </si>
  <si>
    <r>
      <rPr>
        <sz val="11"/>
        <rFont val="Times New Roman"/>
        <family val="1"/>
      </rPr>
      <t>Coordenação de Programa de Extensão realizados a partir de Edital PROEXT/MEC, mediante comprovação através de declaração emitida pela Pró-Reitoria de Extensão da UFRRJ constando ano/período (por ano de coordenação)</t>
    </r>
  </si>
  <si>
    <r>
      <rPr>
        <sz val="11"/>
        <rFont val="Times New Roman"/>
        <family val="1"/>
      </rPr>
      <t>Coordenação de Programa de Extensão registrado na Pró-Reitoria de Extensão, com comprovação através de  declaração  emitida pela PROEXT/UFRRJ constando ano/período (por ano de coordenação)</t>
    </r>
  </si>
  <si>
    <r>
      <rPr>
        <sz val="11"/>
        <rFont val="Times New Roman"/>
        <family val="1"/>
      </rPr>
      <t>Coordenação de Projetos de Extensão registrados na Pró-Reitoria de Extensão com declaração emitida pela PROEXT/MEC (por projeto, por ano)</t>
    </r>
  </si>
  <si>
    <r>
      <rPr>
        <sz val="11"/>
        <rFont val="Times New Roman"/>
        <family val="1"/>
      </rPr>
      <t>Coordenação de Projetos de Extensão registrados na Pró-Reitoria de Extensão com declaração emitida pela PROEXT/UFRRJ (por projeto, por ano)</t>
    </r>
  </si>
  <si>
    <r>
      <rPr>
        <sz val="11"/>
        <rFont val="Times New Roman"/>
        <family val="1"/>
      </rPr>
      <t>Coordenação de curso de Extensão, mediante comprovação através de certificado emitido pela PROEXT/UFRRJ, com no mínimo 20 horas por curso</t>
    </r>
  </si>
  <si>
    <r>
      <rPr>
        <sz val="11"/>
        <rFont val="Times New Roman"/>
        <family val="1"/>
      </rPr>
      <t>Coordenação de evento de Extensão, mediante comprovação através de certificado emitido pela Direção do Setor ou Unidade Condutora com no mínimo 10 horas por curso</t>
    </r>
  </si>
  <si>
    <r>
      <rPr>
        <sz val="11"/>
        <rFont val="Times New Roman"/>
        <family val="1"/>
      </rPr>
      <t>Coordenação de Prestação de Serviços registrados na Pró-Reitoria de Extensão, com comprovação através de  declaração  emitida pela PROEXT/UFRRJ constando ano/período (por ano ou projeto)</t>
    </r>
  </si>
  <si>
    <r>
      <rPr>
        <sz val="11"/>
        <rFont val="Times New Roman"/>
        <family val="1"/>
      </rPr>
      <t>Participação em equipe de Programas de Extensão registrados na Pró-Reitoria de Extensão, com comprovação através de declaração emitida pela PROEXT/MEC constando ano/período, exceto coordenador (por ano)</t>
    </r>
  </si>
  <si>
    <r>
      <rPr>
        <sz val="11"/>
        <rFont val="Times New Roman"/>
        <family val="1"/>
      </rPr>
      <t>Participação em equipe de Projetos de Extensão registrados na Pró-Reitoria de Extensão, com comprovação através de declaração emitida pela PROEXT/MEC constando ano/período, exceto coordenador (por ano)</t>
    </r>
  </si>
  <si>
    <r>
      <rPr>
        <sz val="11"/>
        <rFont val="Times New Roman"/>
        <family val="1"/>
      </rPr>
      <t>Participação em equipe de Programas de Extensão registrados na Pró-Reitoria de Extensão, com comprovação através de declaração emitida pela PROEXT/UFRRJ constando ano/período, exceto coordenador (por ano)</t>
    </r>
  </si>
  <si>
    <r>
      <rPr>
        <sz val="11"/>
        <rFont val="Times New Roman"/>
        <family val="1"/>
      </rPr>
      <t>Participação em equipe de Projetos de Extensão registrados na Pró-Reitoria de Extensão, com comprovação através de declaração emitida pela PROEXT/UFRRJ constando ano/período, exceto coordenador (por ano)</t>
    </r>
  </si>
  <si>
    <r>
      <rPr>
        <sz val="11"/>
        <rFont val="Times New Roman"/>
        <family val="1"/>
      </rPr>
      <t>Ministrante de curso de extensão, mediante comprovação através de declaração emitida pela PROEXT/UFRRJ constando ano/período (a cada 8 horas)</t>
    </r>
  </si>
  <si>
    <r>
      <rPr>
        <sz val="11"/>
        <rFont val="Times New Roman"/>
        <family val="1"/>
      </rPr>
      <t>Produção de material em áudio  ou audiovisual com a comprovação de direito autoral ou registro de propriedade intelectual (por produto)</t>
    </r>
  </si>
  <si>
    <r>
      <rPr>
        <sz val="11"/>
        <rFont val="Times New Roman"/>
        <family val="1"/>
      </rPr>
      <t>Arbitragem  de  produção  intelectual,  artística  e  técnica  (por evento)</t>
    </r>
  </si>
  <si>
    <r>
      <rPr>
        <sz val="11"/>
        <rFont val="Times New Roman"/>
        <family val="1"/>
      </rPr>
      <t>Coordenação e execução de projeto de pesquisa registrado (por projeto, mediante Termos de Outorga do Órgão de fomento)</t>
    </r>
  </si>
  <si>
    <r>
      <rPr>
        <sz val="11"/>
        <rFont val="Times New Roman"/>
        <family val="1"/>
      </rPr>
      <t>Coordenador de grupo de pesquisa registrado na UFRRJ e certificado no diretório de grupo de pesquisa do CNPq (por ano de exercício)</t>
    </r>
  </si>
  <si>
    <r>
      <rPr>
        <sz val="11"/>
        <rFont val="Times New Roman"/>
        <family val="1"/>
      </rPr>
      <t>Bolsa de produtividade em pesquisa/extensão do CNPq (por ano de obtenção)</t>
    </r>
  </si>
  <si>
    <r>
      <rPr>
        <sz val="11"/>
        <rFont val="Times New Roman"/>
        <family val="1"/>
      </rPr>
      <t>Bolsa de Cientista do Nosso Estado ou Jovem Cientista do Nosso Estado (por ano de obtenção)</t>
    </r>
  </si>
  <si>
    <r>
      <rPr>
        <sz val="11"/>
        <rFont val="Times New Roman"/>
        <family val="1"/>
      </rPr>
      <t>Membro de banca  examinadora  de trabalhos  de conclusão  de curso e monografia de graduação ou especialização</t>
    </r>
  </si>
  <si>
    <r>
      <rPr>
        <sz val="11"/>
        <rFont val="Times New Roman"/>
        <family val="1"/>
      </rPr>
      <t>Membro de banca de processo seletivo de professor substituto, estágio probatório, progressão funcional e monitoria</t>
    </r>
  </si>
  <si>
    <r>
      <rPr>
        <sz val="11"/>
        <rFont val="Times New Roman"/>
        <family val="1"/>
      </rPr>
      <t>Membro de banca de qualificação de mestrado e doutorado, defesa de projetos e avaliação de versão preliminar de dissertação ou tese</t>
    </r>
  </si>
  <si>
    <r>
      <rPr>
        <sz val="11"/>
        <rFont val="Times New Roman"/>
        <family val="1"/>
      </rPr>
      <t>Membro de banca de concurso público para professor da Carreira do Magistério Superior – professor efetivo</t>
    </r>
  </si>
  <si>
    <r>
      <rPr>
        <sz val="11"/>
        <rFont val="Times New Roman"/>
        <family val="1"/>
      </rPr>
      <t>Membro de banca examinadora do Teste de Habilidade Específica (Vestibular) de concurso de acesso ao curso de Graduação em Belas Artes</t>
    </r>
  </si>
  <si>
    <r>
      <rPr>
        <sz val="11"/>
        <rFont val="Times New Roman"/>
        <family val="1"/>
      </rPr>
      <t>Membro  de  banca  de  seleção  para  pós-graduação  e  bolsas institucionais</t>
    </r>
  </si>
  <si>
    <r>
      <rPr>
        <sz val="11"/>
        <rFont val="Times New Roman"/>
        <family val="1"/>
      </rPr>
      <t>Recebimento    de    comendas    ou    premiações    nacionais    ou internacionais</t>
    </r>
  </si>
  <si>
    <r>
      <rPr>
        <sz val="11"/>
        <rFont val="Times New Roman"/>
        <family val="1"/>
      </rPr>
      <t xml:space="preserve">Consultor  </t>
    </r>
    <r>
      <rPr>
        <i/>
        <sz val="11"/>
        <rFont val="Times New Roman"/>
        <family val="1"/>
      </rPr>
      <t xml:space="preserve">Ad  hoc  </t>
    </r>
    <r>
      <rPr>
        <sz val="11"/>
        <rFont val="Times New Roman"/>
        <family val="1"/>
      </rPr>
      <t>de  Projeto  de  Fomento  de  Pesquisa  e/ou Extensão</t>
    </r>
  </si>
  <si>
    <r>
      <rPr>
        <sz val="11"/>
        <rFont val="Times New Roman"/>
        <family val="1"/>
      </rPr>
      <t xml:space="preserve">Consultor  </t>
    </r>
    <r>
      <rPr>
        <i/>
        <sz val="11"/>
        <rFont val="Times New Roman"/>
        <family val="1"/>
      </rPr>
      <t xml:space="preserve">Ad  hoc  </t>
    </r>
    <r>
      <rPr>
        <sz val="11"/>
        <rFont val="Times New Roman"/>
        <family val="1"/>
      </rPr>
      <t>de  Revistas  e  Periódicos  Científicos  e/ou Extensão</t>
    </r>
  </si>
  <si>
    <r>
      <rPr>
        <sz val="11"/>
        <rFont val="Times New Roman"/>
        <family val="1"/>
      </rPr>
      <t>Participação em comitês de assessoria de agências de fomento a ensino, pesquisa e extensão (por agência/por ano)</t>
    </r>
  </si>
  <si>
    <r>
      <rPr>
        <sz val="11"/>
        <rFont val="Times New Roman"/>
        <family val="1"/>
      </rPr>
      <t>Participação em conselhos de diretores e curadores de agencias de fomento a ensino, pesquisa ou extensão (por agência/por ano)</t>
    </r>
  </si>
  <si>
    <r>
      <rPr>
        <sz val="11"/>
        <rFont val="Times New Roman"/>
        <family val="1"/>
      </rPr>
      <t>Coordenação/Membro de Comissão de estágios supervisionados (por ano)</t>
    </r>
  </si>
  <si>
    <r>
      <rPr>
        <sz val="11"/>
        <rFont val="Times New Roman"/>
        <family val="1"/>
      </rPr>
      <t>Representante  em  Órgão  Colegiado  Superior  (CONSU,  CEPE  e CEPEA)/ano</t>
    </r>
  </si>
  <si>
    <r>
      <rPr>
        <sz val="11"/>
        <rFont val="Times New Roman"/>
        <family val="1"/>
      </rPr>
      <t>Membro de colegiado executivo de curso de pós-graduação (por ano)</t>
    </r>
  </si>
  <si>
    <r>
      <rPr>
        <sz val="11"/>
        <rFont val="Times New Roman"/>
        <family val="1"/>
      </rPr>
      <t>Representação   na   Câmara   de   Extensão,   Graduação   e   Pós- Graduação</t>
    </r>
  </si>
  <si>
    <r>
      <rPr>
        <sz val="11"/>
        <rFont val="Times New Roman"/>
        <family val="1"/>
      </rPr>
      <t>Representação   em   Fórum   de   licenciatura,   coordenadores   e similares</t>
    </r>
  </si>
  <si>
    <r>
      <rPr>
        <sz val="11"/>
        <rFont val="Times New Roman"/>
        <family val="1"/>
      </rPr>
      <t>Coordenador de Comissão e/ou Comitê de Ética e Biossegurança (por ano)</t>
    </r>
  </si>
  <si>
    <r>
      <rPr>
        <sz val="11"/>
        <rFont val="Times New Roman"/>
        <family val="1"/>
      </rPr>
      <t>Membro de Comissão e/ou Comitê de Ética e Biossegurança (por ano)</t>
    </r>
  </si>
  <si>
    <r>
      <rPr>
        <sz val="11"/>
        <rFont val="Times New Roman"/>
        <family val="1"/>
      </rPr>
      <t>Membro de Comissão Temporária constituída por ato específico da Administração Superior (por comissão)</t>
    </r>
  </si>
  <si>
    <r>
      <rPr>
        <sz val="11"/>
        <rFont val="Times New Roman"/>
        <family val="1"/>
      </rPr>
      <t>Participação em colegiados, conselhos e comissões externas (MEC, MCT, SINAES, CNE, INEP, e outros equivalentes) ou Sociedades Científicas, entre outros equivalentes</t>
    </r>
  </si>
  <si>
    <r>
      <rPr>
        <sz val="11"/>
        <rFont val="Times New Roman"/>
        <family val="1"/>
      </rPr>
      <t>Membro de diretoria ou coordenador de grupo de trabalho de associação ou sociedade científica (por ano)</t>
    </r>
  </si>
  <si>
    <t>Texto escrito para catálogo de exposições publicado por instituição pública ou privada (museus, galerias) (com ISBN)</t>
  </si>
  <si>
    <r>
      <rPr>
        <b/>
        <sz val="12"/>
        <rFont val="Times New Roman"/>
        <family val="1"/>
      </rPr>
      <t>PRODUÇÃO CIENTÍFICA, TECNOLÓGICA, ARTÍSTICA, CULTURAL, EXTENSÃO e ADMINISTRAÇÃO</t>
    </r>
  </si>
  <si>
    <t xml:space="preserve">Total de Pontos da Tabela 2  </t>
  </si>
  <si>
    <t xml:space="preserve">Total de Pontos (Tabela 1 + Tabela 2)  (Piso de 1800 pontos) </t>
  </si>
  <si>
    <t>Apresentação ou Comunicação de trabalho em evento internacional</t>
  </si>
  <si>
    <r>
      <rPr>
        <b/>
        <sz val="11"/>
        <rFont val="Times New Roman"/>
        <family val="1"/>
      </rPr>
      <t>Ensino de Pós-Graduação</t>
    </r>
    <r>
      <rPr>
        <sz val="11"/>
        <rFont val="Times New Roman"/>
        <family val="1"/>
      </rPr>
      <t xml:space="preserve"> (</t>
    </r>
    <r>
      <rPr>
        <i/>
        <sz val="11"/>
        <rFont val="Times New Roman"/>
        <family val="1"/>
      </rPr>
      <t xml:space="preserve">lato e stricto sensu </t>
    </r>
    <r>
      <rPr>
        <sz val="11"/>
        <rFont val="Times New Roman"/>
        <family val="1"/>
      </rPr>
      <t xml:space="preserve">s/remuneração adicional) (inserir a </t>
    </r>
    <r>
      <rPr>
        <b/>
        <sz val="11"/>
        <rFont val="Times New Roman"/>
        <family val="1"/>
      </rPr>
      <t>carga horária média semanal do interstício</t>
    </r>
    <r>
      <rPr>
        <sz val="11"/>
        <rFont val="Times New Roman"/>
        <family val="1"/>
      </rPr>
      <t>: somar a carga horária semanal de todos os semestres do interstício e dividir pelo número de semestres do interstício)</t>
    </r>
  </si>
  <si>
    <r>
      <rPr>
        <b/>
        <sz val="11"/>
        <rFont val="Times New Roman"/>
        <family val="1"/>
      </rPr>
      <t xml:space="preserve">Ensino de Graduação </t>
    </r>
    <r>
      <rPr>
        <sz val="11"/>
        <rFont val="Times New Roman"/>
        <family val="1"/>
      </rPr>
      <t xml:space="preserve">(inserir a </t>
    </r>
    <r>
      <rPr>
        <b/>
        <sz val="11"/>
        <rFont val="Times New Roman"/>
        <family val="1"/>
      </rPr>
      <t xml:space="preserve">carga horária média semanal </t>
    </r>
    <r>
      <rPr>
        <sz val="11"/>
        <rFont val="Times New Roman"/>
        <family val="1"/>
      </rPr>
      <t>do interstício: somar a carga horária semanal de todos os semestres do interstício e dividir pelo número de semestres do interstício)</t>
    </r>
  </si>
  <si>
    <t>sem01</t>
  </si>
  <si>
    <t>sem02</t>
  </si>
  <si>
    <t>sem03</t>
  </si>
  <si>
    <t>sem04</t>
  </si>
  <si>
    <t>sem05</t>
  </si>
  <si>
    <t>sem06</t>
  </si>
  <si>
    <t>sem07</t>
  </si>
  <si>
    <t>sem08</t>
  </si>
  <si>
    <t>sem09</t>
  </si>
  <si>
    <t>sem10</t>
  </si>
  <si>
    <t>sem11</t>
  </si>
  <si>
    <t>sem12</t>
  </si>
  <si>
    <t>sem13</t>
  </si>
  <si>
    <t>sem14</t>
  </si>
  <si>
    <t>sem15</t>
  </si>
  <si>
    <t>sem16</t>
  </si>
  <si>
    <t>sem17</t>
  </si>
  <si>
    <t>sem18</t>
  </si>
  <si>
    <t>sem19</t>
  </si>
  <si>
    <t>sem20</t>
  </si>
  <si>
    <t>sem21</t>
  </si>
  <si>
    <t>sem22</t>
  </si>
  <si>
    <t>sem23</t>
  </si>
  <si>
    <t>sem24</t>
  </si>
  <si>
    <t>sem25</t>
  </si>
  <si>
    <t>sem26</t>
  </si>
  <si>
    <t>sem27</t>
  </si>
  <si>
    <t>sem28</t>
  </si>
  <si>
    <t>sem29</t>
  </si>
  <si>
    <t>sem30</t>
  </si>
  <si>
    <t>sem31</t>
  </si>
  <si>
    <t>sem32</t>
  </si>
  <si>
    <t>SEMESTRES</t>
  </si>
  <si>
    <t>Ensino de Graduação</t>
  </si>
  <si>
    <t>Ensino de Pós Graduação</t>
  </si>
  <si>
    <t>Atividades Acadêmicas</t>
  </si>
  <si>
    <t>Número de semestres do Interstício</t>
  </si>
  <si>
    <r>
      <t xml:space="preserve">Ensino de Pós-Graduação </t>
    </r>
    <r>
      <rPr>
        <sz val="11"/>
        <rFont val="Times New Roman"/>
        <family val="1"/>
      </rPr>
      <t xml:space="preserve"> (inserir a carga horária semanal de cada um dos semestres do interstício em que estava em exercício conforme consta em cada um dos Relatórios de Carga Horária Docente respectivos disponível no SIGAA e demais comprovações apresentadas )</t>
    </r>
  </si>
  <si>
    <r>
      <t xml:space="preserve">Atividades Acadêmicas </t>
    </r>
    <r>
      <rPr>
        <sz val="11"/>
        <rFont val="Times New Roman"/>
        <family val="1"/>
      </rPr>
      <t>(inserir a carga horária semanal de cada um dos semestres do interstício em que estava em exercício conforme consta em cada um dos Relatórios de Carga Horária Docente respectivos disponível no SIGAA)</t>
    </r>
  </si>
  <si>
    <t xml:space="preserve">Orientação de Doutorado </t>
  </si>
  <si>
    <t xml:space="preserve">Orientação de Mestrado </t>
  </si>
  <si>
    <t xml:space="preserve">Orientação de Lato Sensu/ Especialização/Residência </t>
  </si>
  <si>
    <t xml:space="preserve">Orientação de Pré-Iniciação Científica/Jovens Talentos </t>
  </si>
  <si>
    <t xml:space="preserve">Orientação de TCC/monografia de Graduação/Estágio Supervisionado ou extracurricular e Estágio de Estudantes EBTT </t>
  </si>
  <si>
    <t xml:space="preserve">Co-Orientação de Doutorado </t>
  </si>
  <si>
    <t>Artigo de Pesquisa/Extensão publicado em revista indexada (ISSN), registrada no Qualis CAPES no extrato A ou com JCR equivalente</t>
  </si>
  <si>
    <t>Artigo de Pesquisa/Extensão publicado em revista indexada (ISSN), registrada no Qualis CAPES no extrato B ou com JCR equivalente</t>
  </si>
  <si>
    <t>Artigo de Pesquisa/Extensão publicado em revista indexada (ISSN), registrada no Qualis CAPES no extrato C ou com JCR equivalente</t>
  </si>
  <si>
    <r>
      <t xml:space="preserve">Vice-Coordenador de curso de Pós-Graduação  </t>
    </r>
    <r>
      <rPr>
        <i/>
        <sz val="11"/>
        <rFont val="Times New Roman"/>
        <family val="1"/>
      </rPr>
      <t>lato  sensu</t>
    </r>
    <r>
      <rPr>
        <sz val="11"/>
        <rFont val="Times New Roman"/>
        <family val="1"/>
      </rPr>
      <t>(por  ano  de exercício)</t>
    </r>
  </si>
  <si>
    <t xml:space="preserve">Membro de diretoria em entidade de representação sindical – Presidente, Secretário Geral e Tesoureiro (por ano) </t>
  </si>
  <si>
    <t xml:space="preserve">Membro de conselho em entidade de representação sindical (por ano) </t>
  </si>
  <si>
    <r>
      <rPr>
        <b/>
        <sz val="11"/>
        <rFont val="Times New Roman"/>
        <family val="1"/>
      </rPr>
      <t>Atividades Administrativas</t>
    </r>
    <r>
      <rPr>
        <sz val="11"/>
        <rFont val="Times New Roman"/>
        <family val="1"/>
      </rPr>
      <t>: Inserir a</t>
    </r>
    <r>
      <rPr>
        <b/>
        <sz val="11"/>
        <rFont val="Times New Roman"/>
        <family val="1"/>
      </rPr>
      <t xml:space="preserve"> carga horária média equivalente (CHME) </t>
    </r>
    <r>
      <rPr>
        <sz val="11"/>
        <rFont val="Times New Roman"/>
        <family val="1"/>
      </rPr>
      <t xml:space="preserve"> em exercício de cargo, a partir do resultado das seguintes equações:
	Para cargos de Reitor, Vice-Reitor, Pró-Reitor, Pró-Reitor Adjunto e Diretor de Instituto 
</t>
    </r>
    <r>
      <rPr>
        <b/>
        <sz val="11"/>
        <rFont val="Times New Roman"/>
        <family val="1"/>
      </rPr>
      <t xml:space="preserve"> CHME=  (Num. Meses de Exercício x 8)/(Num. Semestres do Interstício x 6)</t>
    </r>
    <r>
      <rPr>
        <sz val="11"/>
        <rFont val="Times New Roman"/>
        <family val="1"/>
      </rPr>
      <t xml:space="preserve">
	Para os cargos de Chefia de Departamento; Coordenações de Cursos de Graduação e de Cursos de Pós-Graduação (stricto sensu e lato sensu); Assessorias e Coordenações de setores vinculados à Reitoria ou às Pró-Reitorias; Presidentes de Comissões Permanentes, Núcleos, Agências ou outras Coordenações vinculadas à Reitoria, com mandato de pelo menos dois anos; e Coordenadores de Comissões vinculadas a outros setores, desde que constituam exigências do Conselho Nacional de Controle de Experimentação Animal (CONCEA), do Conselho Nacional de Ética e Pesquisa (CONEP), ou de outros conselhos de âmbito nacional e com mandato de pelo menos dois anos.
 </t>
    </r>
    <r>
      <rPr>
        <b/>
        <sz val="11"/>
        <rFont val="Times New Roman"/>
        <family val="1"/>
      </rPr>
      <t xml:space="preserve"> CHME=  (Num. Meses de Exercício x 4)/(Num. Semestres do Interstício x 6)</t>
    </r>
    <r>
      <rPr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OBS: CASO TENHA REALIZADO OS DOIS TIPOS DE ATIVIDADE, CALCULE SEPARADAMENTE OS DOIS INDICADORES E PREENCHA O CAMPO AO LADO COM A SOMA DAS DUAS MÉDIAS</t>
    </r>
  </si>
  <si>
    <r>
      <rPr>
        <b/>
        <sz val="11"/>
        <rFont val="Times New Roman"/>
        <family val="1"/>
      </rPr>
      <t xml:space="preserve">Atividades Acadêmicas </t>
    </r>
    <r>
      <rPr>
        <sz val="11"/>
        <rFont val="Times New Roman"/>
        <family val="1"/>
      </rPr>
      <t xml:space="preserve">(inserir a carga horária média semanal do interstício: somar a carga horária semanal de todos os semestres do interstício e dividir pelo número de semestres do interstício) </t>
    </r>
    <r>
      <rPr>
        <sz val="11"/>
        <color rgb="FFFF0000"/>
        <rFont val="Times New Roman"/>
        <family val="1"/>
      </rPr>
      <t>{Para o computo da carga horária média semanal de cada semestre, segundo o Art. 3º da Deliberação 420/2021, contabilizar a carga horária de 1 (uma) hora semanal por Atividade Acadêmica Coletiva de responsabilidade do/a docente, podendo ser contabilizado até 04 horas semanais por período letivo}</t>
    </r>
  </si>
  <si>
    <t>Atividades Administrativas por semestre</t>
  </si>
  <si>
    <t>ATIVIDADES DE ENSINO, ORIENTAÇÃO E ATIVIDADES ACADÊMICAS</t>
  </si>
  <si>
    <t>As Atividades Administrativas desempenhadas devem ser inseridas igualmente na Tabela 2 nos campos respectivos</t>
  </si>
  <si>
    <t>Autor de capítulo publicado de coletânea (com ISBN), com circulação internacional</t>
  </si>
  <si>
    <t>Autor de capítulo publicado de coletânea (com  ISBN), com circulação nacional</t>
  </si>
  <si>
    <t>Editor ou organizador de livro publicado (com ISBN), impresso nacional</t>
  </si>
  <si>
    <t>Editor ou organizador de livro publicado (com ISBN), meio eletrônico na internet</t>
  </si>
  <si>
    <t>Membro de corpo editorial de revista científica, exceto Editor Chefe e Associado (por revista)</t>
  </si>
  <si>
    <t>Coordenação de Eventos (Congressos, Seminários, Simpósio, Workshop) com registro na Pró-Reitoria de Extensão (por evento)</t>
  </si>
  <si>
    <r>
      <t xml:space="preserve">Coordenador  de  curso  (Graduação  ou  Pós-Graduação  </t>
    </r>
    <r>
      <rPr>
        <i/>
        <sz val="11"/>
        <rFont val="Times New Roman"/>
        <family val="1"/>
      </rPr>
      <t>stricto sensu</t>
    </r>
    <r>
      <rPr>
        <sz val="11"/>
        <rFont val="Times New Roman"/>
        <family val="1"/>
      </rPr>
      <t>) e do PARFOR (por ano de exercício)</t>
    </r>
  </si>
  <si>
    <r>
      <t xml:space="preserve">Vice-Coordenador de curso (Graduação ou Pós-Graduação </t>
    </r>
    <r>
      <rPr>
        <i/>
        <sz val="11"/>
        <rFont val="Times New Roman"/>
        <family val="1"/>
      </rPr>
      <t>stricto sensu</t>
    </r>
    <r>
      <rPr>
        <sz val="11"/>
        <rFont val="Times New Roman"/>
        <family val="1"/>
      </rPr>
      <t>) e do PARFOR (por ano de exercício)</t>
    </r>
  </si>
  <si>
    <r>
      <t xml:space="preserve">Coordenador de curso Pós-Graduação </t>
    </r>
    <r>
      <rPr>
        <i/>
        <sz val="11"/>
        <rFont val="Times New Roman"/>
        <family val="1"/>
      </rPr>
      <t>lato sensu</t>
    </r>
    <r>
      <rPr>
        <sz val="11"/>
        <rFont val="Times New Roman"/>
        <family val="1"/>
      </rPr>
      <t>(por ano de exercício)</t>
    </r>
  </si>
  <si>
    <t>Vice-Coordenador   de programa   de   Residência   (por   ano   de exercício)</t>
  </si>
  <si>
    <t>Representação em Consuni e colegiado de curso de graduação/ano</t>
  </si>
  <si>
    <t>Coordenação de Área de Conhecimento (por ano)</t>
  </si>
  <si>
    <t>Comissão de Atividades Complementares (por ano)</t>
  </si>
  <si>
    <t>Presidente da Comissão Permanente de Formação de Professores (CPFP) (por ano)</t>
  </si>
  <si>
    <t>Membro da Comissão Permanente de Formação de Professores (CPFP) (por ano)</t>
  </si>
  <si>
    <t>Presidente da Comissão de Revalidação de Diplomas (por ano)</t>
  </si>
  <si>
    <t>Membro da Comissão de Revalidação de Diplomas (por ano)</t>
  </si>
  <si>
    <t>Membro de diretoria em entidade de representação sindical - Demais Cargos (por ano)</t>
  </si>
  <si>
    <t>Coordenação institucional do PIBID, PIBIT e Residência Pedagógica (por ano)</t>
  </si>
  <si>
    <t>Membro de Núcleo de Práticas Profissionais (por ano)</t>
  </si>
  <si>
    <t>2.13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</si>
  <si>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</si>
  <si>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</si>
  <si>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</si>
  <si>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</si>
  <si>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</si>
  <si>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</si>
  <si>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</si>
  <si>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</si>
  <si>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</si>
  <si>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</si>
  <si>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</si>
  <si>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</si>
  <si>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</si>
  <si>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</si>
  <si>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</si>
  <si>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</si>
  <si>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</si>
  <si>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</si>
  <si>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</si>
  <si>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</si>
  <si>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</si>
  <si>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</si>
  <si>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</si>
  <si>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</si>
  <si>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</si>
  <si>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</si>
  <si>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</si>
  <si>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</si>
  <si>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</si>
  <si>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</si>
  <si>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</si>
  <si>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</si>
  <si>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</si>
  <si>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</si>
  <si>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</si>
  <si>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</si>
  <si>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</si>
  <si>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</si>
  <si>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</si>
  <si>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</si>
  <si>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</si>
  <si>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</si>
  <si>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</si>
  <si>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</si>
  <si>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</si>
  <si>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</si>
  <si>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</si>
  <si>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</si>
  <si>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</si>
  <si>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</si>
  <si>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</si>
  <si>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</si>
  <si>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</si>
  <si>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</si>
  <si>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</si>
  <si>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</si>
  <si>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</si>
  <si>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</si>
  <si>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</si>
  <si>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</si>
  <si>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</si>
  <si>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</si>
  <si>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</si>
  <si>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</si>
  <si>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</si>
  <si>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</si>
  <si>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</si>
  <si>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</si>
  <si>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</si>
  <si>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</si>
  <si>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</si>
  <si>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</si>
  <si>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</si>
  <si>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</si>
  <si>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</si>
  <si>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</si>
  <si>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</si>
  <si>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</si>
  <si>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</si>
  <si>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</si>
  <si>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</si>
  <si>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</si>
  <si>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</si>
  <si>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</si>
  <si>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</si>
  <si>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</si>
  <si>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</si>
  <si>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</si>
  <si>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</si>
  <si>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</si>
  <si>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</si>
  <si>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</si>
  <si>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</si>
  <si>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</si>
  <si>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</si>
  <si>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</si>
  <si>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</si>
  <si>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</si>
  <si>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2.100</t>
  </si>
  <si>
    <t>2.101</t>
  </si>
  <si>
    <t>2.102</t>
  </si>
  <si>
    <t>2.103</t>
  </si>
  <si>
    <t>2.104</t>
  </si>
  <si>
    <t>2.105</t>
  </si>
  <si>
    <t>2.106</t>
  </si>
  <si>
    <t>2.107</t>
  </si>
  <si>
    <t>2.108</t>
  </si>
  <si>
    <t>2.109</t>
  </si>
  <si>
    <t>2.110</t>
  </si>
  <si>
    <t>2.111</t>
  </si>
  <si>
    <t>2.112</t>
  </si>
  <si>
    <t>2.113</t>
  </si>
  <si>
    <t>2.114</t>
  </si>
  <si>
    <t>2.115</t>
  </si>
  <si>
    <t>2.116</t>
  </si>
  <si>
    <t>2.117</t>
  </si>
  <si>
    <t>2.118</t>
  </si>
  <si>
    <t>2.119</t>
  </si>
  <si>
    <t>2.120</t>
  </si>
  <si>
    <t>2.121</t>
  </si>
  <si>
    <t>2.122</t>
  </si>
  <si>
    <t>2.123</t>
  </si>
  <si>
    <t>2.124</t>
  </si>
  <si>
    <t>2.125</t>
  </si>
  <si>
    <t>2.126</t>
  </si>
  <si>
    <t>2.127</t>
  </si>
  <si>
    <t>2.128</t>
  </si>
  <si>
    <t>2.129</t>
  </si>
  <si>
    <r>
      <t xml:space="preserve">Pontuação mínima de 384 pontos, segundo exigência da LDB – 1996 (11 + 12 + 13 + 14)
</t>
    </r>
    <r>
      <rPr>
        <sz val="11"/>
        <color rgb="FFFF0000"/>
        <rFont val="Times New Roman"/>
        <family val="1"/>
      </rPr>
      <t>[OBS.: O tempo de afastamento legalmente amparado será avaliado proporcionalmente]</t>
    </r>
  </si>
  <si>
    <t>Tabela Auxiliar para Cálculo das Cargas Horárias Médias Semanais</t>
  </si>
  <si>
    <t>1.1</t>
  </si>
  <si>
    <t>1.2</t>
  </si>
  <si>
    <t>1.3</t>
  </si>
  <si>
    <t>1.4 (até 2025)</t>
  </si>
  <si>
    <t>1.4 (a partir de 2026)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</si>
  <si>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</si>
  <si>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</si>
  <si>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</si>
  <si>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</si>
  <si>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</si>
  <si>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</si>
  <si>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</si>
  <si>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</si>
  <si>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</si>
  <si>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</si>
  <si>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</si>
  <si>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</si>
  <si>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</si>
  <si>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</si>
  <si>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</si>
  <si>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r>
      <t xml:space="preserve">Atividades Administrativas  </t>
    </r>
    <r>
      <rPr>
        <sz val="11"/>
        <rFont val="Times New Roman"/>
        <family val="1"/>
      </rPr>
      <t>(inserir, para cada semestre do interstício, o numero de meses dedicado ao seguintes cargos) (variando de 1 a 6 para cada semestre)</t>
    </r>
  </si>
  <si>
    <t>ANEXO I: BAREMA DA AVALIAÇÃO DAS ATIVIDADES DE ENSINO, ORIENTAÇÃO E ATIVIDADES ACADÊMICAS</t>
  </si>
  <si>
    <r>
      <t xml:space="preserve">Nos itens 1.5 a 1.19, o/a docente deve incluir as orientações e supervisões concluídas no interstício. Na primeira coluna em branco, deve ser indicado o número médio de semestres dedicado à categoria de atividade considerando todo o interstício; e, na segunda coluna em branco, o número de orientações e supervisões </t>
    </r>
    <r>
      <rPr>
        <b/>
        <sz val="14"/>
        <color rgb="FFFF0000"/>
        <rFont val="Times New Roman"/>
        <family val="1"/>
      </rPr>
      <t xml:space="preserve">concluídas </t>
    </r>
    <r>
      <rPr>
        <b/>
        <sz val="14"/>
        <color rgb="FF000000"/>
        <rFont val="Times New Roman"/>
        <family val="1"/>
      </rPr>
      <t>por categoria no interstício.</t>
    </r>
  </si>
  <si>
    <r>
      <t xml:space="preserve">Ensino de Graduação </t>
    </r>
    <r>
      <rPr>
        <sz val="11"/>
        <rFont val="Times New Roman"/>
        <family val="1"/>
      </rPr>
      <t xml:space="preserve">(inserir abaixo a carga horária semanal de cada um dos semestres do interstício em que estava em exercício conforme consta em cada um dos Relatórios de Carga Horária Docente respectivos disponíveis no SIGAA) </t>
    </r>
    <r>
      <rPr>
        <sz val="11"/>
        <color rgb="FFFF0000"/>
        <rFont val="Times New Roman"/>
        <family val="1"/>
      </rPr>
      <t>OBS. Preencha o número de linhas necessárias de acordo com o número de semestres do interstício</t>
    </r>
  </si>
  <si>
    <t>ANEXO II: BAREMA DA AVALIAÇÃO DA PRODUÇÃO CIENTÍFICA, TECNOLÓGICA, ARTÍSTICA, CULTURAL, EXTENSÃO E ADMINISTRAÇÃO</t>
  </si>
  <si>
    <t xml:space="preserve">Cargos TIPO I: Reitor, Vice-Reitor, Pró-Reitor, Pró-Reitor Adjunto e Diretor de Instituto </t>
  </si>
  <si>
    <t>CARGOS TIPO I</t>
  </si>
  <si>
    <t>CARGOS TIPO II</t>
  </si>
  <si>
    <t>Cargos TIPO II: Chefia de Departamento; Coordenações de Cursos de Graduação e de Cursos de Pós-Graduação (stricto sensu e lato sensu); Assessorias e Coordenações de setores vinculados à Reitoria ou às Pró-Reitorias; Presidentes de Comissões Permanentes, Núcleos, Agências ou outras Coordenações vinculadas à Reitoria com mandato de pelo menos dois anos; e Coordenadores de Comissões vinculadas a outros setores, desde que constituam exigências do Conselho Nacional de Controle de Experimentação Animal (CONCEA), do Conselho Nacional de Ética e Pesquisa (CONEP), ou de outros conselhos de âmbito nacional e com mandato de pelo menos dois anos.</t>
  </si>
  <si>
    <t>Até 2025</t>
  </si>
  <si>
    <t>A partir de 2026</t>
  </si>
  <si>
    <t>sem33</t>
  </si>
  <si>
    <t>sem34</t>
  </si>
  <si>
    <t>Cargas Horárias Médias Semanais</t>
  </si>
  <si>
    <r>
      <rPr>
        <b/>
        <sz val="12"/>
        <color rgb="FFFF0000"/>
        <rFont val="Times New Roman"/>
        <family val="1"/>
      </rPr>
      <t>Exemplo: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Docente concluiu 05 orientações de doutorado, sendo: 1 por 4 semestres, 2 por 6 semesmtre e 2 por sete semestres;</t>
    </r>
  </si>
  <si>
    <t>Média de tempo dedicada à categoria 1.5: (4 + 6 + 6 + 7 + 7)/5 = 6 semestres</t>
  </si>
  <si>
    <r>
      <t xml:space="preserve">Nos itens 1.1 a 1.5, o/a docente deve indicar a Carga Horária Média (CHM) em horas semanais no Ensino de Graduação (1.1) e no Ensino de Pós-Graduação (1.2), considerando o período total do interstício, e as atividades previstas na Deliberação 420/2021 que lhes são equivalentes, segundo as regras especificadas abaixo. </t>
    </r>
    <r>
      <rPr>
        <b/>
        <sz val="14"/>
        <color rgb="FFFF0000"/>
        <rFont val="Times New Roman"/>
        <family val="1"/>
      </rPr>
      <t>Para tanto, deve ser utilizada a Planilha Calculadora para o cálculo das cargas horárias médias de cada atividade.</t>
    </r>
  </si>
  <si>
    <t xml:space="preserve">QUANT. (CHM) </t>
  </si>
  <si>
    <r>
      <t>Este é um arquivo elaborado pela CPPD/UFRRJ para auxiliar os/as docentes no cálculo da pontuação exigida em seus processos de promoção à Classe D (Titular) segundo os Arts. 7º e 8º e o Anexo I da Deliberação 035/2015 e a Deliberação 154/2025. Para o cálculo da pontuação, a/o docente deve preencher apenas as células de</t>
    </r>
    <r>
      <rPr>
        <sz val="18"/>
        <color rgb="FFFF0000"/>
        <rFont val="Times New Roman"/>
        <family val="1"/>
      </rPr>
      <t xml:space="preserve"> cor branca</t>
    </r>
    <r>
      <rPr>
        <sz val="18"/>
        <color rgb="FF000000"/>
        <rFont val="Times New Roman"/>
        <family val="1"/>
      </rPr>
      <t xml:space="preserve"> das planilhas Anexo I, Anexo II e Calculadora com as informações de sua carreira conforme comprovação anexa ao Processo. A pontuação final será calculada automaticamente na célua G137 da planilha Anexo II. </t>
    </r>
    <r>
      <rPr>
        <b/>
        <sz val="18"/>
        <color rgb="FFFF0000"/>
        <rFont val="Times New Roman"/>
        <family val="1"/>
      </rPr>
      <t>O preenchimento deve se iniciar pela célula C4 da planilha Calculadora com o número de meses do interstício</t>
    </r>
    <r>
      <rPr>
        <sz val="18"/>
        <color rgb="FFFF0000"/>
        <rFont val="Times New Roman"/>
        <family val="1"/>
      </rPr>
      <t>.</t>
    </r>
  </si>
  <si>
    <r>
      <rPr>
        <b/>
        <sz val="12"/>
        <color rgb="FFFF0000"/>
        <rFont val="Times New Roman"/>
        <family val="1"/>
      </rPr>
      <t>Exemplo</t>
    </r>
    <r>
      <rPr>
        <sz val="12"/>
        <color rgb="FFFF0000"/>
        <rFont val="Times New Roman"/>
        <family val="1"/>
      </rPr>
      <t>:</t>
    </r>
    <r>
      <rPr>
        <sz val="12"/>
        <color rgb="FF000000"/>
        <rFont val="Times New Roman"/>
        <family val="1"/>
      </rPr>
      <t xml:space="preserve"> para o semestre abaixo, computar: 8 horas de Ensino de Graduação, 10 horas de Ensino de Pós-Graduação e 1 hora de Atividade Acadêmica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</si>
</sst>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8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8"/>
      <name val="Times New Roman"/>
      <charset val="204"/>
    </font>
    <font>
      <b/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sz val="18"/>
      <color rgb="FFFF0000"/>
      <name val="Times New Roman"/>
      <family val="1"/>
    </font>
    <font>
      <b/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Calibri"/>
      <family val="2"/>
    </font>
    <font>
      <b/>
      <sz val="18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 applyAlignment="1">
      <alignment horizontal="left" vertical="top"/>
    </xf>
    <xf numFmtId="0" fontId="1" fillId="2" borderId="0" xfId="1" applyFill="1" applyAlignment="1">
      <alignment horizontal="left" vertical="top"/>
    </xf>
    <xf numFmtId="0" fontId="3" fillId="2" borderId="0" xfId="1" applyFont="1" applyFill="1" applyAlignment="1">
      <alignment horizontal="left" vertical="top"/>
    </xf>
    <xf numFmtId="0" fontId="9" fillId="4" borderId="4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top"/>
    </xf>
    <xf numFmtId="0" fontId="1" fillId="3" borderId="1" xfId="1" applyFill="1" applyBorder="1" applyAlignment="1">
      <alignment horizontal="left" vertical="top"/>
    </xf>
    <xf numFmtId="0" fontId="1" fillId="3" borderId="2" xfId="1" applyFill="1" applyBorder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1" fillId="3" borderId="4" xfId="1" applyFill="1" applyBorder="1" applyAlignment="1">
      <alignment horizontal="left" vertical="top"/>
    </xf>
    <xf numFmtId="0" fontId="9" fillId="6" borderId="1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3" borderId="4" xfId="1" applyFont="1" applyFill="1" applyBorder="1" applyAlignment="1" applyProtection="1">
      <alignment horizontal="center" vertical="center"/>
      <protection locked="0"/>
    </xf>
    <xf numFmtId="1" fontId="9" fillId="2" borderId="4" xfId="1" applyNumberFormat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3" borderId="4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left" vertical="center" wrapText="1"/>
    </xf>
    <xf numFmtId="0" fontId="3" fillId="3" borderId="27" xfId="1" applyFont="1" applyFill="1" applyBorder="1" applyAlignment="1">
      <alignment horizontal="left" vertical="top" wrapText="1"/>
    </xf>
    <xf numFmtId="0" fontId="3" fillId="3" borderId="28" xfId="1" applyFont="1" applyFill="1" applyBorder="1" applyAlignment="1">
      <alignment horizontal="left" vertical="top" wrapText="1"/>
    </xf>
    <xf numFmtId="0" fontId="9" fillId="3" borderId="32" xfId="1" applyFont="1" applyFill="1" applyBorder="1" applyAlignment="1">
      <alignment horizontal="center" vertical="center" textRotation="90"/>
    </xf>
    <xf numFmtId="0" fontId="3" fillId="3" borderId="24" xfId="1" applyFont="1" applyFill="1" applyBorder="1" applyAlignment="1">
      <alignment horizontal="left" vertical="top"/>
    </xf>
    <xf numFmtId="0" fontId="9" fillId="3" borderId="19" xfId="1" applyFont="1" applyFill="1" applyBorder="1" applyAlignment="1">
      <alignment horizontal="left" vertical="top"/>
    </xf>
    <xf numFmtId="0" fontId="9" fillId="3" borderId="20" xfId="1" applyFont="1" applyFill="1" applyBorder="1" applyAlignment="1">
      <alignment horizontal="left" vertical="top"/>
    </xf>
    <xf numFmtId="0" fontId="9" fillId="6" borderId="20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3" fillId="2" borderId="18" xfId="0" applyFont="1" applyFill="1" applyBorder="1" applyAlignment="1" applyProtection="1">
      <alignment horizontal="left" vertical="top"/>
      <protection locked="0"/>
    </xf>
    <xf numFmtId="0" fontId="6" fillId="2" borderId="18" xfId="0" applyFont="1" applyFill="1" applyBorder="1" applyAlignment="1" applyProtection="1">
      <alignment horizontal="left" vertical="top" wrapText="1"/>
      <protection locked="0"/>
    </xf>
    <xf numFmtId="1" fontId="6" fillId="2" borderId="23" xfId="0" applyNumberFormat="1" applyFont="1" applyFill="1" applyBorder="1" applyAlignment="1" applyProtection="1">
      <alignment horizontal="left" vertical="top" wrapText="1"/>
      <protection locked="0"/>
    </xf>
    <xf numFmtId="2" fontId="15" fillId="3" borderId="16" xfId="0" applyNumberFormat="1" applyFont="1" applyFill="1" applyBorder="1" applyAlignment="1">
      <alignment horizontal="center" vertical="top"/>
    </xf>
    <xf numFmtId="2" fontId="15" fillId="3" borderId="18" xfId="0" applyNumberFormat="1" applyFont="1" applyFill="1" applyBorder="1" applyAlignment="1">
      <alignment horizontal="center" vertical="top"/>
    </xf>
    <xf numFmtId="2" fontId="15" fillId="3" borderId="20" xfId="0" applyNumberFormat="1" applyFont="1" applyFill="1" applyBorder="1" applyAlignment="1">
      <alignment horizontal="center" vertical="top"/>
    </xf>
    <xf numFmtId="0" fontId="2" fillId="3" borderId="4" xfId="1" applyFont="1" applyFill="1" applyBorder="1" applyAlignment="1">
      <alignment horizontal="left" vertical="top"/>
    </xf>
    <xf numFmtId="0" fontId="2" fillId="3" borderId="1" xfId="1" applyFont="1" applyFill="1" applyBorder="1" applyAlignment="1">
      <alignment horizontal="left" vertical="top"/>
    </xf>
    <xf numFmtId="0" fontId="16" fillId="6" borderId="14" xfId="1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9" fillId="3" borderId="21" xfId="0" applyFont="1" applyFill="1" applyBorder="1" applyAlignment="1">
      <alignment horizontal="left" vertical="top"/>
    </xf>
    <xf numFmtId="0" fontId="9" fillId="3" borderId="17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9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top"/>
    </xf>
    <xf numFmtId="0" fontId="9" fillId="3" borderId="22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top" wrapText="1"/>
    </xf>
    <xf numFmtId="0" fontId="9" fillId="3" borderId="20" xfId="0" applyFont="1" applyFill="1" applyBorder="1" applyAlignment="1">
      <alignment horizontal="left" vertical="top"/>
    </xf>
    <xf numFmtId="0" fontId="9" fillId="3" borderId="24" xfId="0" applyFont="1" applyFill="1" applyBorder="1" applyAlignment="1">
      <alignment horizontal="left" vertical="top"/>
    </xf>
    <xf numFmtId="1" fontId="9" fillId="3" borderId="24" xfId="0" applyNumberFormat="1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164" fontId="9" fillId="3" borderId="4" xfId="1" applyNumberFormat="1" applyFont="1" applyFill="1" applyBorder="1" applyAlignment="1">
      <alignment horizontal="center" vertical="center"/>
    </xf>
    <xf numFmtId="164" fontId="9" fillId="3" borderId="13" xfId="1" applyNumberFormat="1" applyFont="1" applyFill="1" applyBorder="1" applyAlignment="1">
      <alignment horizontal="center" vertical="center"/>
    </xf>
    <xf numFmtId="164" fontId="9" fillId="3" borderId="29" xfId="1" applyNumberFormat="1" applyFont="1" applyFill="1" applyBorder="1" applyAlignment="1">
      <alignment horizontal="center" vertical="center"/>
    </xf>
    <xf numFmtId="164" fontId="9" fillId="3" borderId="31" xfId="1" applyNumberFormat="1" applyFont="1" applyFill="1" applyBorder="1" applyAlignment="1">
      <alignment horizontal="center" vertical="center"/>
    </xf>
    <xf numFmtId="164" fontId="9" fillId="3" borderId="36" xfId="1" applyNumberFormat="1" applyFont="1" applyFill="1" applyBorder="1" applyAlignment="1">
      <alignment horizontal="center" vertical="center"/>
    </xf>
    <xf numFmtId="164" fontId="9" fillId="3" borderId="37" xfId="1" applyNumberFormat="1" applyFont="1" applyFill="1" applyBorder="1" applyAlignment="1">
      <alignment horizontal="center" vertical="center"/>
    </xf>
    <xf numFmtId="1" fontId="9" fillId="3" borderId="4" xfId="1" applyNumberFormat="1" applyFont="1" applyFill="1" applyBorder="1" applyAlignment="1">
      <alignment horizontal="center" vertical="center"/>
    </xf>
    <xf numFmtId="1" fontId="9" fillId="3" borderId="13" xfId="1" applyNumberFormat="1" applyFont="1" applyFill="1" applyBorder="1" applyAlignment="1">
      <alignment horizontal="center" vertical="center"/>
    </xf>
    <xf numFmtId="1" fontId="9" fillId="3" borderId="30" xfId="1" applyNumberFormat="1" applyFont="1" applyFill="1" applyBorder="1" applyAlignment="1">
      <alignment horizontal="center" vertical="center"/>
    </xf>
    <xf numFmtId="1" fontId="9" fillId="3" borderId="36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left" vertical="top" wrapText="1"/>
    </xf>
    <xf numFmtId="0" fontId="3" fillId="3" borderId="34" xfId="1" applyFont="1" applyFill="1" applyBorder="1" applyAlignment="1">
      <alignment horizontal="left" vertical="top" wrapText="1"/>
    </xf>
    <xf numFmtId="0" fontId="3" fillId="3" borderId="35" xfId="1" applyFont="1" applyFill="1" applyBorder="1" applyAlignment="1">
      <alignment horizontal="left" vertical="top" wrapText="1"/>
    </xf>
    <xf numFmtId="0" fontId="9" fillId="4" borderId="4" xfId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3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left" vertical="top" wrapText="1"/>
    </xf>
    <xf numFmtId="0" fontId="3" fillId="3" borderId="2" xfId="1" applyFont="1" applyFill="1" applyBorder="1" applyAlignment="1">
      <alignment horizontal="left" vertical="top" wrapText="1"/>
    </xf>
    <xf numFmtId="0" fontId="3" fillId="3" borderId="3" xfId="1" applyFont="1" applyFill="1" applyBorder="1" applyAlignment="1">
      <alignment horizontal="left" vertical="top" wrapText="1"/>
    </xf>
    <xf numFmtId="0" fontId="3" fillId="3" borderId="15" xfId="1" applyFont="1" applyFill="1" applyBorder="1" applyAlignment="1">
      <alignment horizontal="left" vertical="top" wrapText="1"/>
    </xf>
    <xf numFmtId="0" fontId="3" fillId="3" borderId="21" xfId="1" applyFont="1" applyFill="1" applyBorder="1" applyAlignment="1">
      <alignment horizontal="left" vertical="top" wrapText="1"/>
    </xf>
    <xf numFmtId="0" fontId="3" fillId="3" borderId="16" xfId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9" fillId="3" borderId="19" xfId="1" applyFont="1" applyFill="1" applyBorder="1" applyAlignment="1">
      <alignment horizontal="right" vertical="center" wrapText="1"/>
    </xf>
    <xf numFmtId="0" fontId="9" fillId="3" borderId="22" xfId="1" applyFont="1" applyFill="1" applyBorder="1" applyAlignment="1">
      <alignment horizontal="right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right" vertical="top"/>
    </xf>
    <xf numFmtId="0" fontId="9" fillId="3" borderId="3" xfId="1" applyFont="1" applyFill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right" vertical="center"/>
    </xf>
    <xf numFmtId="0" fontId="16" fillId="3" borderId="2" xfId="1" applyFont="1" applyFill="1" applyBorder="1" applyAlignment="1">
      <alignment horizontal="right" vertical="center"/>
    </xf>
    <xf numFmtId="0" fontId="16" fillId="3" borderId="3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24BA277-7C5E-44E3-8F32-8B426C58F3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10</xdr:row>
      <xdr:rowOff>104775</xdr:rowOff>
    </xdr:from>
    <xdr:to>
      <xdr:col>5</xdr:col>
      <xdr:colOff>552450</xdr:colOff>
      <xdr:row>10</xdr:row>
      <xdr:rowOff>323850</xdr:rowOff>
    </xdr:to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72A8574D-43B5-4140-AC6A-C2AF1BE09185}"/>
            </a:ext>
          </a:extLst>
        </xdr:cNvPr>
        <xdr:cNvSpPr/>
      </xdr:nvSpPr>
      <xdr:spPr>
        <a:xfrm>
          <a:off x="9839325" y="5229225"/>
          <a:ext cx="1219200" cy="219075"/>
        </a:xfrm>
        <a:prstGeom prst="rightArrow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333375</xdr:colOff>
      <xdr:row>28</xdr:row>
      <xdr:rowOff>66674</xdr:rowOff>
    </xdr:from>
    <xdr:to>
      <xdr:col>5</xdr:col>
      <xdr:colOff>600075</xdr:colOff>
      <xdr:row>28</xdr:row>
      <xdr:rowOff>209549</xdr:rowOff>
    </xdr:to>
    <xdr:sp macro="" textlink="">
      <xdr:nvSpPr>
        <xdr:cNvPr id="3" name="Seta: para a Direita 2">
          <a:extLst>
            <a:ext uri="{FF2B5EF4-FFF2-40B4-BE49-F238E27FC236}">
              <a16:creationId xmlns:a16="http://schemas.microsoft.com/office/drawing/2014/main" id="{747F626A-2EA4-46EE-9B97-3D4407DA3A2B}"/>
            </a:ext>
          </a:extLst>
        </xdr:cNvPr>
        <xdr:cNvSpPr/>
      </xdr:nvSpPr>
      <xdr:spPr>
        <a:xfrm>
          <a:off x="9886950" y="10734674"/>
          <a:ext cx="1219200" cy="142875"/>
        </a:xfrm>
        <a:prstGeom prst="rightArrow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247650</xdr:colOff>
      <xdr:row>11</xdr:row>
      <xdr:rowOff>750570</xdr:rowOff>
    </xdr:from>
    <xdr:to>
      <xdr:col>19</xdr:col>
      <xdr:colOff>419100</xdr:colOff>
      <xdr:row>19</xdr:row>
      <xdr:rowOff>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8C3600F-53CC-454B-A6C4-63925174A0FF}"/>
            </a:ext>
          </a:extLst>
        </xdr:cNvPr>
        <xdr:cNvSpPr/>
      </xdr:nvSpPr>
      <xdr:spPr>
        <a:xfrm>
          <a:off x="15973425" y="6751320"/>
          <a:ext cx="6076950" cy="214503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531495</xdr:colOff>
      <xdr:row>14</xdr:row>
      <xdr:rowOff>20955</xdr:rowOff>
    </xdr:from>
    <xdr:to>
      <xdr:col>19</xdr:col>
      <xdr:colOff>32385</xdr:colOff>
      <xdr:row>17</xdr:row>
      <xdr:rowOff>238125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3820DD73-CAD8-9E0D-962C-0FEB3D0A6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6" b="9734"/>
        <a:stretch>
          <a:fillRect/>
        </a:stretch>
      </xdr:blipFill>
      <xdr:spPr bwMode="auto">
        <a:xfrm>
          <a:off x="16257270" y="7679055"/>
          <a:ext cx="5406390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733425</xdr:colOff>
      <xdr:row>12</xdr:row>
      <xdr:rowOff>257175</xdr:rowOff>
    </xdr:from>
    <xdr:to>
      <xdr:col>9</xdr:col>
      <xdr:colOff>457200</xdr:colOff>
      <xdr:row>12</xdr:row>
      <xdr:rowOff>436245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B23BD93D-D0C9-4922-BC57-EB4DECD01E4A}"/>
            </a:ext>
          </a:extLst>
        </xdr:cNvPr>
        <xdr:cNvCxnSpPr/>
      </xdr:nvCxnSpPr>
      <xdr:spPr>
        <a:xfrm flipV="1">
          <a:off x="14620875" y="7096125"/>
          <a:ext cx="1295400" cy="1790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5</xdr:row>
      <xdr:rowOff>152400</xdr:rowOff>
    </xdr:from>
    <xdr:to>
      <xdr:col>10</xdr:col>
      <xdr:colOff>289560</xdr:colOff>
      <xdr:row>7</xdr:row>
      <xdr:rowOff>45720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212D7305-E8DA-415D-BE98-1B66C8754AC7}"/>
            </a:ext>
          </a:extLst>
        </xdr:cNvPr>
        <xdr:cNvCxnSpPr/>
      </xdr:nvCxnSpPr>
      <xdr:spPr>
        <a:xfrm flipV="1">
          <a:off x="9425940" y="1158240"/>
          <a:ext cx="1318260" cy="2438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365760</xdr:colOff>
      <xdr:row>5</xdr:row>
      <xdr:rowOff>121920</xdr:rowOff>
    </xdr:from>
    <xdr:to>
      <xdr:col>17</xdr:col>
      <xdr:colOff>487680</xdr:colOff>
      <xdr:row>9</xdr:row>
      <xdr:rowOff>78740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5AE420C-F554-4560-B522-60228C4B4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400" y="1127760"/>
          <a:ext cx="4549140" cy="2242820"/>
        </a:xfrm>
        <a:prstGeom prst="rect">
          <a:avLst/>
        </a:prstGeom>
      </xdr:spPr>
    </xdr:pic>
    <xdr:clientData/>
  </xdr:twoCellAnchor>
  <xdr:twoCellAnchor>
    <xdr:from>
      <xdr:col>10</xdr:col>
      <xdr:colOff>624840</xdr:colOff>
      <xdr:row>10</xdr:row>
      <xdr:rowOff>0</xdr:rowOff>
    </xdr:from>
    <xdr:to>
      <xdr:col>17</xdr:col>
      <xdr:colOff>320040</xdr:colOff>
      <xdr:row>21</xdr:row>
      <xdr:rowOff>91440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3F30268E-3F41-6AB0-E25C-7DD2B0965A46}"/>
            </a:ext>
          </a:extLst>
        </xdr:cNvPr>
        <xdr:cNvSpPr txBox="1"/>
      </xdr:nvSpPr>
      <xdr:spPr>
        <a:xfrm>
          <a:off x="11079480" y="3589020"/>
          <a:ext cx="4122420" cy="2011680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Sober o Período do Interstício e o Número de Semestres</a:t>
          </a:r>
        </a:p>
        <a:p>
          <a:pPr algn="ctr"/>
          <a:endParaRPr lang="pt-BR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O </a:t>
          </a:r>
          <a:r>
            <a:rPr lang="pt-BR" sz="1100" b="1">
              <a:latin typeface="Times New Roman" panose="02020603050405020304" pitchFamily="18" charset="0"/>
              <a:cs typeface="Times New Roman" panose="02020603050405020304" pitchFamily="18" charset="0"/>
            </a:rPr>
            <a:t>Período do Interstício </a:t>
          </a:r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é aquele entre a data de ingresso na classe de Adjunto e a data de solicitação da promoção à titular. O tempo mínimo em semestres para este</a:t>
          </a:r>
          <a:r>
            <a:rPr lang="pt-BR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Período é de 32 semestres.</a:t>
          </a:r>
        </a:p>
        <a:p>
          <a:pPr algn="ctr"/>
          <a:endParaRPr lang="pt-BR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Para contabilizar o </a:t>
          </a:r>
          <a:r>
            <a:rPr lang="pt-BR" sz="1100" b="1">
              <a:latin typeface="Times New Roman" panose="02020603050405020304" pitchFamily="18" charset="0"/>
              <a:cs typeface="Times New Roman" panose="02020603050405020304" pitchFamily="18" charset="0"/>
            </a:rPr>
            <a:t>número de semestres do interstício </a:t>
          </a:r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a ser preenchido na célula C4, considere o número de semestres cronológicos entre a data de ingresso na classe de Adjunto e a data de solicitação da promoção à Titular, diminuindo o número de semestres em afastamento (de qualquer tipo).</a:t>
          </a:r>
        </a:p>
        <a:p>
          <a:pPr algn="ctr"/>
          <a:endParaRPr lang="pt-BR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133</xdr:row>
      <xdr:rowOff>95249</xdr:rowOff>
    </xdr:from>
    <xdr:to>
      <xdr:col>5</xdr:col>
      <xdr:colOff>466725</xdr:colOff>
      <xdr:row>133</xdr:row>
      <xdr:rowOff>238124</xdr:rowOff>
    </xdr:to>
    <xdr:sp macro="" textlink="">
      <xdr:nvSpPr>
        <xdr:cNvPr id="4" name="Seta: para a Direita 3">
          <a:extLst>
            <a:ext uri="{FF2B5EF4-FFF2-40B4-BE49-F238E27FC236}">
              <a16:creationId xmlns:a16="http://schemas.microsoft.com/office/drawing/2014/main" id="{3F15AAE1-9049-419C-81A9-9F87696AA31E}"/>
            </a:ext>
          </a:extLst>
        </xdr:cNvPr>
        <xdr:cNvSpPr/>
      </xdr:nvSpPr>
      <xdr:spPr>
        <a:xfrm>
          <a:off x="12056745" y="41433749"/>
          <a:ext cx="1409700" cy="142875"/>
        </a:xfrm>
        <a:prstGeom prst="rightArrow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180975</xdr:colOff>
      <xdr:row>136</xdr:row>
      <xdr:rowOff>76199</xdr:rowOff>
    </xdr:from>
    <xdr:to>
      <xdr:col>5</xdr:col>
      <xdr:colOff>447675</xdr:colOff>
      <xdr:row>136</xdr:row>
      <xdr:rowOff>219074</xdr:rowOff>
    </xdr:to>
    <xdr:sp macro="" textlink="">
      <xdr:nvSpPr>
        <xdr:cNvPr id="5" name="Seta: para a Direita 4">
          <a:extLst>
            <a:ext uri="{FF2B5EF4-FFF2-40B4-BE49-F238E27FC236}">
              <a16:creationId xmlns:a16="http://schemas.microsoft.com/office/drawing/2014/main" id="{6D1899B6-EDC1-4A0F-81B5-35C571853079}"/>
            </a:ext>
          </a:extLst>
        </xdr:cNvPr>
        <xdr:cNvSpPr/>
      </xdr:nvSpPr>
      <xdr:spPr>
        <a:xfrm>
          <a:off x="12037695" y="41719499"/>
          <a:ext cx="1409700" cy="142875"/>
        </a:xfrm>
        <a:prstGeom prst="rightArrow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646B-01AE-4B5E-A2CC-DE7D3F1F4D34}">
  <dimension ref="C4:U19"/>
  <sheetViews>
    <sheetView workbookViewId="0">
      <selection activeCell="C5" sqref="C5:T19"/>
    </sheetView>
  </sheetViews>
  <sheetFormatPr defaultColWidth="8.6640625" defaultRowHeight="13.2" x14ac:dyDescent="0.25"/>
  <cols>
    <col min="1" max="19" width="9.109375" customWidth="1"/>
  </cols>
  <sheetData>
    <row r="4" spans="3:21" ht="13.8" thickBot="1" x14ac:dyDescent="0.3"/>
    <row r="5" spans="3:21" ht="12.75" customHeight="1" x14ac:dyDescent="0.25">
      <c r="C5" s="80" t="s">
        <v>374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2"/>
    </row>
    <row r="6" spans="3:21" ht="12.75" customHeight="1" x14ac:dyDescent="0.25"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5"/>
    </row>
    <row r="7" spans="3:21" ht="12.75" customHeight="1" x14ac:dyDescent="0.25"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5"/>
      <c r="U7" s="65"/>
    </row>
    <row r="8" spans="3:21" ht="12.75" customHeight="1" x14ac:dyDescent="0.25">
      <c r="C8" s="83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</row>
    <row r="9" spans="3:21" ht="12.75" customHeight="1" x14ac:dyDescent="0.25">
      <c r="C9" s="83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5"/>
    </row>
    <row r="10" spans="3:21" ht="12.75" customHeight="1" x14ac:dyDescent="0.25"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5"/>
    </row>
    <row r="11" spans="3:21" ht="12.75" customHeight="1" x14ac:dyDescent="0.25">
      <c r="C11" s="83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5"/>
    </row>
    <row r="12" spans="3:21" ht="12.75" customHeight="1" x14ac:dyDescent="0.25"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</row>
    <row r="13" spans="3:21" ht="12.75" customHeight="1" x14ac:dyDescent="0.25">
      <c r="C13" s="83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5"/>
    </row>
    <row r="14" spans="3:21" ht="12.75" customHeight="1" x14ac:dyDescent="0.25">
      <c r="C14" s="83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5"/>
    </row>
    <row r="15" spans="3:21" ht="12.75" customHeight="1" x14ac:dyDescent="0.25">
      <c r="C15" s="83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5"/>
    </row>
    <row r="16" spans="3:21" ht="12.75" customHeight="1" x14ac:dyDescent="0.25">
      <c r="C16" s="83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5"/>
    </row>
    <row r="17" spans="3:20" ht="12.75" customHeight="1" x14ac:dyDescent="0.25"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5"/>
    </row>
    <row r="18" spans="3:20" ht="12.75" customHeight="1" x14ac:dyDescent="0.25">
      <c r="C18" s="83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5"/>
    </row>
    <row r="19" spans="3:20" ht="13.5" customHeight="1" thickBot="1" x14ac:dyDescent="0.3"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8"/>
    </row>
  </sheetData>
  <sheetProtection algorithmName="SHA-512" hashValue="DS/61CzNk5WPBubwu4wpl/5lRWemI1QtjaAC7NBrvBN6/sxyFbDqf/78vX/qiO0c22HDdaAsL4CFIio2aBokBA==" saltValue="CZWhK18NH8kz+BeTU3kv0g==" spinCount="100000" sheet="1" formatCells="0" formatColumns="0" formatRows="0" insertColumns="0" insertRows="0" insertHyperlinks="0" deleteColumns="0" deleteRows="0" sort="0" autoFilter="0" pivotTables="0"/>
  <mergeCells count="1">
    <mergeCell ref="C5:T1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112D-3438-4C93-BC07-DF77080FDC61}">
  <dimension ref="A1:S33"/>
  <sheetViews>
    <sheetView zoomScale="80" zoomScaleNormal="80" workbookViewId="0"/>
  </sheetViews>
  <sheetFormatPr defaultColWidth="8.6640625" defaultRowHeight="13.2" x14ac:dyDescent="0.25"/>
  <cols>
    <col min="1" max="1" width="11.77734375" style="1" customWidth="1"/>
    <col min="2" max="2" width="118.44140625" style="1" customWidth="1"/>
    <col min="3" max="3" width="18" style="1" customWidth="1"/>
    <col min="4" max="4" width="24.6640625" style="1" customWidth="1"/>
    <col min="5" max="5" width="16.6640625" style="1" customWidth="1"/>
    <col min="6" max="6" width="12.77734375" style="1" customWidth="1"/>
    <col min="7" max="7" width="15.44140625" style="1" customWidth="1"/>
    <col min="8" max="8" width="2.109375" style="1" customWidth="1"/>
    <col min="9" max="9" width="5.44140625" style="1" customWidth="1"/>
    <col min="10" max="16384" width="8.6640625" style="1"/>
  </cols>
  <sheetData>
    <row r="1" spans="1:19" ht="15.9" customHeight="1" x14ac:dyDescent="0.25">
      <c r="A1" s="31" t="s">
        <v>357</v>
      </c>
    </row>
    <row r="2" spans="1:19" ht="15.9" customHeight="1" x14ac:dyDescent="0.25">
      <c r="A2" s="7" t="s">
        <v>68</v>
      </c>
    </row>
    <row r="3" spans="1:19" ht="15.9" customHeight="1" x14ac:dyDescent="0.25"/>
    <row r="4" spans="1:19" ht="29.25" customHeight="1" x14ac:dyDescent="0.25">
      <c r="A4" s="3">
        <v>1</v>
      </c>
      <c r="B4" s="92" t="s">
        <v>183</v>
      </c>
      <c r="C4" s="92"/>
      <c r="D4" s="92"/>
      <c r="E4" s="3" t="s">
        <v>373</v>
      </c>
      <c r="F4" s="3" t="s">
        <v>2</v>
      </c>
      <c r="G4" s="3" t="s">
        <v>3</v>
      </c>
    </row>
    <row r="5" spans="1:19" ht="53.4" customHeight="1" x14ac:dyDescent="0.25">
      <c r="A5" s="93" t="s">
        <v>372</v>
      </c>
      <c r="B5" s="93"/>
      <c r="C5" s="93"/>
      <c r="D5" s="93"/>
      <c r="E5" s="93"/>
      <c r="F5" s="93"/>
      <c r="G5" s="93"/>
      <c r="L5" s="1">
        <f>4</f>
        <v>4</v>
      </c>
    </row>
    <row r="6" spans="1:19" ht="33.75" customHeight="1" x14ac:dyDescent="0.25">
      <c r="A6" s="4" t="s">
        <v>336</v>
      </c>
      <c r="B6" s="94" t="s">
        <v>128</v>
      </c>
      <c r="C6" s="95"/>
      <c r="D6" s="96"/>
      <c r="E6" s="66">
        <f>Calculadora!H3</f>
        <v>0</v>
      </c>
      <c r="F6" s="72">
        <v>48</v>
      </c>
      <c r="G6" s="66">
        <f>F6*E6</f>
        <v>0</v>
      </c>
    </row>
    <row r="7" spans="1:19" ht="33.75" customHeight="1" x14ac:dyDescent="0.25">
      <c r="A7" s="4" t="s">
        <v>337</v>
      </c>
      <c r="B7" s="97" t="s">
        <v>127</v>
      </c>
      <c r="C7" s="98"/>
      <c r="D7" s="99"/>
      <c r="E7" s="66">
        <f>Calculadora!H4</f>
        <v>0</v>
      </c>
      <c r="F7" s="72">
        <v>48</v>
      </c>
      <c r="G7" s="66">
        <f t="shared" ref="G7:G8" si="0">F7*E7</f>
        <v>0</v>
      </c>
    </row>
    <row r="8" spans="1:19" ht="50.25" customHeight="1" thickBot="1" x14ac:dyDescent="0.3">
      <c r="A8" s="5" t="s">
        <v>338</v>
      </c>
      <c r="B8" s="100" t="s">
        <v>181</v>
      </c>
      <c r="C8" s="101"/>
      <c r="D8" s="102"/>
      <c r="E8" s="67">
        <f>Calculadora!H5</f>
        <v>0</v>
      </c>
      <c r="F8" s="73">
        <v>48</v>
      </c>
      <c r="G8" s="67">
        <f t="shared" si="0"/>
        <v>0</v>
      </c>
    </row>
    <row r="9" spans="1:19" ht="37.799999999999997" customHeight="1" x14ac:dyDescent="0.25">
      <c r="A9" s="20" t="s">
        <v>339</v>
      </c>
      <c r="B9" s="21" t="s">
        <v>182</v>
      </c>
      <c r="C9" s="22"/>
      <c r="D9" s="23"/>
      <c r="E9" s="68">
        <f>Calculadora!H59/6</f>
        <v>0</v>
      </c>
      <c r="F9" s="74">
        <v>24</v>
      </c>
      <c r="G9" s="69">
        <f>F9*E9</f>
        <v>0</v>
      </c>
    </row>
    <row r="10" spans="1:19" ht="145.80000000000001" customHeight="1" thickBot="1" x14ac:dyDescent="0.3">
      <c r="A10" s="24" t="s">
        <v>340</v>
      </c>
      <c r="B10" s="89" t="s">
        <v>180</v>
      </c>
      <c r="C10" s="90"/>
      <c r="D10" s="91"/>
      <c r="E10" s="70">
        <f>((Calculadora!I59*8)/(Calculadora!C4*6))+((Calculadora!J59*4)/(Calculadora!C4*6))</f>
        <v>0</v>
      </c>
      <c r="F10" s="75">
        <v>48</v>
      </c>
      <c r="G10" s="71">
        <f>F10*E10</f>
        <v>0</v>
      </c>
    </row>
    <row r="11" spans="1:19" ht="43.5" customHeight="1" x14ac:dyDescent="0.25">
      <c r="A11" s="25"/>
      <c r="B11" s="104" t="s">
        <v>334</v>
      </c>
      <c r="C11" s="105"/>
      <c r="D11" s="105"/>
      <c r="E11" s="26"/>
      <c r="F11" s="27"/>
      <c r="G11" s="28">
        <f>SUM(G6:G10)</f>
        <v>0</v>
      </c>
    </row>
    <row r="12" spans="1:19" ht="66" customHeight="1" x14ac:dyDescent="0.25">
      <c r="A12" s="3">
        <v>1</v>
      </c>
      <c r="B12" s="3" t="s">
        <v>1</v>
      </c>
      <c r="C12" s="29" t="s">
        <v>55</v>
      </c>
      <c r="D12" s="29" t="s">
        <v>56</v>
      </c>
      <c r="E12" s="29" t="s">
        <v>57</v>
      </c>
      <c r="F12" s="29" t="s">
        <v>53</v>
      </c>
      <c r="G12" s="29" t="s">
        <v>54</v>
      </c>
    </row>
    <row r="13" spans="1:19" ht="45" customHeight="1" x14ac:dyDescent="0.25">
      <c r="A13" s="106" t="s">
        <v>358</v>
      </c>
      <c r="B13" s="107"/>
      <c r="C13" s="107"/>
      <c r="D13" s="107"/>
      <c r="E13" s="107"/>
      <c r="F13" s="107"/>
      <c r="G13" s="108"/>
      <c r="K13" s="103" t="s">
        <v>370</v>
      </c>
      <c r="L13" s="103"/>
      <c r="M13" s="103"/>
      <c r="N13" s="103"/>
      <c r="O13" s="103"/>
      <c r="P13" s="103"/>
      <c r="Q13" s="103"/>
      <c r="R13" s="103"/>
      <c r="S13" s="103"/>
    </row>
    <row r="14" spans="1:19" ht="20.25" customHeight="1" x14ac:dyDescent="0.25">
      <c r="A14" s="4" t="s">
        <v>341</v>
      </c>
      <c r="B14" s="6" t="s">
        <v>168</v>
      </c>
      <c r="C14" s="16">
        <v>0</v>
      </c>
      <c r="D14" s="16">
        <v>0</v>
      </c>
      <c r="E14" s="4">
        <f>C14*D14</f>
        <v>0</v>
      </c>
      <c r="F14" s="4">
        <v>3</v>
      </c>
      <c r="G14" s="4">
        <f>F14*E14</f>
        <v>0</v>
      </c>
      <c r="K14" s="103" t="s">
        <v>371</v>
      </c>
      <c r="L14" s="103"/>
      <c r="M14" s="103"/>
      <c r="N14" s="103"/>
      <c r="O14" s="103"/>
      <c r="P14" s="103"/>
      <c r="Q14" s="103"/>
      <c r="R14" s="103"/>
      <c r="S14" s="103"/>
    </row>
    <row r="15" spans="1:19" ht="20.25" customHeight="1" x14ac:dyDescent="0.25">
      <c r="A15" s="4" t="s">
        <v>342</v>
      </c>
      <c r="B15" s="6" t="s">
        <v>169</v>
      </c>
      <c r="C15" s="16">
        <v>0</v>
      </c>
      <c r="D15" s="16">
        <v>0</v>
      </c>
      <c r="E15" s="4">
        <f t="shared" ref="E15:E28" si="1">C15*D15</f>
        <v>0</v>
      </c>
      <c r="F15" s="4">
        <v>3</v>
      </c>
      <c r="G15" s="4">
        <f>F15*E15</f>
        <v>0</v>
      </c>
    </row>
    <row r="16" spans="1:19" ht="20.25" customHeight="1" x14ac:dyDescent="0.25">
      <c r="A16" s="4" t="s">
        <v>343</v>
      </c>
      <c r="B16" s="6" t="s">
        <v>58</v>
      </c>
      <c r="C16" s="16">
        <v>0</v>
      </c>
      <c r="D16" s="16">
        <v>0</v>
      </c>
      <c r="E16" s="4">
        <f t="shared" si="1"/>
        <v>0</v>
      </c>
      <c r="F16" s="4">
        <v>3</v>
      </c>
      <c r="G16" s="4">
        <f t="shared" ref="G16:G28" si="2">F16*E16</f>
        <v>0</v>
      </c>
      <c r="K16" s="78"/>
    </row>
    <row r="17" spans="1:7" ht="20.25" customHeight="1" x14ac:dyDescent="0.25">
      <c r="A17" s="4" t="s">
        <v>344</v>
      </c>
      <c r="B17" s="6" t="s">
        <v>170</v>
      </c>
      <c r="C17" s="16">
        <v>0</v>
      </c>
      <c r="D17" s="16">
        <v>0</v>
      </c>
      <c r="E17" s="4">
        <f t="shared" si="1"/>
        <v>0</v>
      </c>
      <c r="F17" s="4">
        <v>3</v>
      </c>
      <c r="G17" s="4">
        <f t="shared" si="2"/>
        <v>0</v>
      </c>
    </row>
    <row r="18" spans="1:7" ht="20.25" customHeight="1" x14ac:dyDescent="0.25">
      <c r="A18" s="4" t="s">
        <v>345</v>
      </c>
      <c r="B18" s="6" t="s">
        <v>59</v>
      </c>
      <c r="C18" s="16">
        <v>0</v>
      </c>
      <c r="D18" s="16">
        <v>0</v>
      </c>
      <c r="E18" s="4">
        <f t="shared" si="1"/>
        <v>0</v>
      </c>
      <c r="F18" s="4">
        <v>3</v>
      </c>
      <c r="G18" s="4">
        <f t="shared" si="2"/>
        <v>0</v>
      </c>
    </row>
    <row r="19" spans="1:7" ht="20.25" customHeight="1" x14ac:dyDescent="0.25">
      <c r="A19" s="4" t="s">
        <v>346</v>
      </c>
      <c r="B19" s="6" t="s">
        <v>171</v>
      </c>
      <c r="C19" s="16">
        <v>0</v>
      </c>
      <c r="D19" s="16">
        <v>0</v>
      </c>
      <c r="E19" s="4">
        <f t="shared" si="1"/>
        <v>0</v>
      </c>
      <c r="F19" s="4">
        <v>3</v>
      </c>
      <c r="G19" s="4">
        <f t="shared" si="2"/>
        <v>0</v>
      </c>
    </row>
    <row r="20" spans="1:7" ht="23.25" customHeight="1" x14ac:dyDescent="0.25">
      <c r="A20" s="4" t="s">
        <v>347</v>
      </c>
      <c r="B20" s="6" t="s">
        <v>172</v>
      </c>
      <c r="C20" s="16">
        <v>0</v>
      </c>
      <c r="D20" s="16">
        <v>0</v>
      </c>
      <c r="E20" s="4">
        <f t="shared" si="1"/>
        <v>0</v>
      </c>
      <c r="F20" s="4">
        <v>3</v>
      </c>
      <c r="G20" s="4">
        <f t="shared" si="2"/>
        <v>0</v>
      </c>
    </row>
    <row r="21" spans="1:7" ht="20.25" customHeight="1" x14ac:dyDescent="0.25">
      <c r="A21" s="4" t="s">
        <v>348</v>
      </c>
      <c r="B21" s="6" t="s">
        <v>60</v>
      </c>
      <c r="C21" s="16">
        <v>0</v>
      </c>
      <c r="D21" s="16">
        <v>0</v>
      </c>
      <c r="E21" s="4">
        <f t="shared" si="1"/>
        <v>0</v>
      </c>
      <c r="F21" s="4">
        <v>3</v>
      </c>
      <c r="G21" s="4">
        <f t="shared" si="2"/>
        <v>0</v>
      </c>
    </row>
    <row r="22" spans="1:7" ht="20.25" customHeight="1" x14ac:dyDescent="0.25">
      <c r="A22" s="4" t="s">
        <v>349</v>
      </c>
      <c r="B22" s="6" t="s">
        <v>61</v>
      </c>
      <c r="C22" s="16">
        <v>0</v>
      </c>
      <c r="D22" s="16">
        <v>0</v>
      </c>
      <c r="E22" s="4">
        <f t="shared" si="1"/>
        <v>0</v>
      </c>
      <c r="F22" s="4">
        <v>3</v>
      </c>
      <c r="G22" s="4">
        <f t="shared" si="2"/>
        <v>0</v>
      </c>
    </row>
    <row r="23" spans="1:7" ht="20.25" customHeight="1" x14ac:dyDescent="0.25">
      <c r="A23" s="4" t="s">
        <v>350</v>
      </c>
      <c r="B23" s="6" t="s">
        <v>62</v>
      </c>
      <c r="C23" s="16">
        <v>0</v>
      </c>
      <c r="D23" s="16">
        <v>0</v>
      </c>
      <c r="E23" s="4">
        <f t="shared" si="1"/>
        <v>0</v>
      </c>
      <c r="F23" s="4">
        <v>3</v>
      </c>
      <c r="G23" s="4">
        <f t="shared" si="2"/>
        <v>0</v>
      </c>
    </row>
    <row r="24" spans="1:7" ht="20.25" customHeight="1" x14ac:dyDescent="0.25">
      <c r="A24" s="4" t="s">
        <v>351</v>
      </c>
      <c r="B24" s="6" t="s">
        <v>173</v>
      </c>
      <c r="C24" s="16">
        <v>0</v>
      </c>
      <c r="D24" s="16">
        <v>0</v>
      </c>
      <c r="E24" s="4">
        <f t="shared" si="1"/>
        <v>0</v>
      </c>
      <c r="F24" s="4">
        <v>1.5</v>
      </c>
      <c r="G24" s="4">
        <f t="shared" si="2"/>
        <v>0</v>
      </c>
    </row>
    <row r="25" spans="1:7" ht="20.25" customHeight="1" x14ac:dyDescent="0.25">
      <c r="A25" s="4" t="s">
        <v>352</v>
      </c>
      <c r="B25" s="6" t="s">
        <v>63</v>
      </c>
      <c r="C25" s="16">
        <v>0</v>
      </c>
      <c r="D25" s="16">
        <v>0</v>
      </c>
      <c r="E25" s="4">
        <f t="shared" si="1"/>
        <v>0</v>
      </c>
      <c r="F25" s="4">
        <v>1.5</v>
      </c>
      <c r="G25" s="4">
        <f t="shared" si="2"/>
        <v>0</v>
      </c>
    </row>
    <row r="26" spans="1:7" ht="20.25" customHeight="1" x14ac:dyDescent="0.25">
      <c r="A26" s="4" t="s">
        <v>353</v>
      </c>
      <c r="B26" s="6" t="s">
        <v>64</v>
      </c>
      <c r="C26" s="16">
        <v>0</v>
      </c>
      <c r="D26" s="16">
        <v>0</v>
      </c>
      <c r="E26" s="4">
        <f t="shared" si="1"/>
        <v>0</v>
      </c>
      <c r="F26" s="4">
        <v>3</v>
      </c>
      <c r="G26" s="4">
        <f t="shared" si="2"/>
        <v>0</v>
      </c>
    </row>
    <row r="27" spans="1:7" ht="20.25" customHeight="1" x14ac:dyDescent="0.25">
      <c r="A27" s="4" t="s">
        <v>354</v>
      </c>
      <c r="B27" s="6" t="s">
        <v>65</v>
      </c>
      <c r="C27" s="16">
        <v>0</v>
      </c>
      <c r="D27" s="16">
        <v>0</v>
      </c>
      <c r="E27" s="4">
        <f t="shared" si="1"/>
        <v>0</v>
      </c>
      <c r="F27" s="4">
        <v>3</v>
      </c>
      <c r="G27" s="4">
        <f t="shared" si="2"/>
        <v>0</v>
      </c>
    </row>
    <row r="28" spans="1:7" ht="20.25" customHeight="1" x14ac:dyDescent="0.25">
      <c r="A28" s="4" t="s">
        <v>355</v>
      </c>
      <c r="B28" s="6" t="s">
        <v>66</v>
      </c>
      <c r="C28" s="16">
        <v>0</v>
      </c>
      <c r="D28" s="16">
        <v>0</v>
      </c>
      <c r="E28" s="4">
        <f t="shared" si="1"/>
        <v>0</v>
      </c>
      <c r="F28" s="4">
        <v>3</v>
      </c>
      <c r="G28" s="4">
        <f t="shared" si="2"/>
        <v>0</v>
      </c>
    </row>
    <row r="29" spans="1:7" ht="20.25" customHeight="1" x14ac:dyDescent="0.25">
      <c r="A29" s="8"/>
      <c r="B29" s="109" t="s">
        <v>4</v>
      </c>
      <c r="C29" s="109"/>
      <c r="D29" s="110"/>
      <c r="E29" s="9"/>
      <c r="F29" s="9"/>
      <c r="G29" s="14">
        <f>SUM(G14:G28)+G11</f>
        <v>0</v>
      </c>
    </row>
    <row r="30" spans="1:7" ht="15.6" x14ac:dyDescent="0.25">
      <c r="A30" s="30" t="s">
        <v>69</v>
      </c>
      <c r="B30" s="10"/>
      <c r="C30" s="2"/>
      <c r="D30" s="2"/>
      <c r="E30" s="2"/>
      <c r="F30" s="2"/>
      <c r="G30" s="2"/>
    </row>
    <row r="31" spans="1:7" ht="18.600000000000001" customHeight="1" x14ac:dyDescent="0.25">
      <c r="A31" s="30" t="s">
        <v>184</v>
      </c>
      <c r="B31" s="2"/>
      <c r="C31" s="2"/>
      <c r="D31" s="2"/>
      <c r="E31" s="2"/>
      <c r="F31" s="2"/>
      <c r="G31" s="2"/>
    </row>
    <row r="32" spans="1:7" ht="12.9" customHeight="1" x14ac:dyDescent="0.25">
      <c r="A32" s="11"/>
      <c r="B32" s="2"/>
      <c r="C32" s="2"/>
      <c r="D32" s="2"/>
      <c r="E32" s="2"/>
      <c r="F32" s="2"/>
      <c r="G32" s="2"/>
    </row>
    <row r="33" spans="1:7" ht="12.9" customHeight="1" x14ac:dyDescent="0.25">
      <c r="A33" s="11"/>
      <c r="B33" s="2"/>
      <c r="C33" s="2"/>
      <c r="D33" s="2"/>
      <c r="E33" s="2"/>
      <c r="F33" s="2"/>
      <c r="G33" s="2"/>
    </row>
  </sheetData>
  <sheetProtection algorithmName="SHA-512" hashValue="CKJRZkO9tAflGUV3cCyoUnyEgtHhm9cNAQM23zQPe1KHzmHg0QtlNTA6F8GQKMvax+toYFeps+hJ34yYXUIrIA==" saltValue="2hU9vImvYREK4Xm6UjoDNQ==" spinCount="100000" sheet="1" formatCells="0" formatColumns="0" formatRows="0" insertColumns="0" insertRows="0" insertHyperlinks="0" deleteColumns="0" deleteRows="0" sort="0" autoFilter="0" pivotTables="0"/>
  <mergeCells count="11">
    <mergeCell ref="K13:S13"/>
    <mergeCell ref="K14:S14"/>
    <mergeCell ref="B11:D11"/>
    <mergeCell ref="A13:G13"/>
    <mergeCell ref="B29:D29"/>
    <mergeCell ref="B10:D10"/>
    <mergeCell ref="B4:D4"/>
    <mergeCell ref="A5:G5"/>
    <mergeCell ref="B6:D6"/>
    <mergeCell ref="B7:D7"/>
    <mergeCell ref="B8:D8"/>
  </mergeCells>
  <phoneticPr fontId="14" type="noConversion"/>
  <pageMargins left="0.7" right="0.7" top="0.75" bottom="0.75" header="0.3" footer="0.3"/>
  <pageSetup paperSize="9" orientation="portrait" horizontalDpi="4294967293" verticalDpi="4294967293" r:id="rId1"/>
  <ignoredErrors>
    <ignoredError sqref="F7:G7 G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1D9F-5006-4A14-910E-D41E8958AB60}">
  <dimension ref="A1:R74"/>
  <sheetViews>
    <sheetView tabSelected="1" zoomScaleNormal="100" workbookViewId="0"/>
  </sheetViews>
  <sheetFormatPr defaultRowHeight="13.2" x14ac:dyDescent="0.25"/>
  <cols>
    <col min="1" max="1" width="22.44140625" customWidth="1"/>
    <col min="2" max="2" width="14.6640625" customWidth="1"/>
    <col min="3" max="3" width="21.88671875" customWidth="1"/>
    <col min="4" max="4" width="15.44140625" customWidth="1"/>
    <col min="5" max="5" width="16.5546875" customWidth="1"/>
    <col min="6" max="6" width="18.33203125" customWidth="1"/>
    <col min="7" max="7" width="14" customWidth="1"/>
    <col min="8" max="8" width="11.33203125" customWidth="1"/>
    <col min="11" max="11" width="11.21875" customWidth="1"/>
  </cols>
  <sheetData>
    <row r="1" spans="1:18" ht="17.399999999999999" x14ac:dyDescent="0.25">
      <c r="A1" s="42" t="s">
        <v>335</v>
      </c>
      <c r="B1" s="43"/>
      <c r="C1" s="43"/>
      <c r="D1" s="43"/>
    </row>
    <row r="2" spans="1:18" ht="13.8" customHeight="1" x14ac:dyDescent="0.25">
      <c r="A2" s="45" t="s">
        <v>68</v>
      </c>
      <c r="B2" s="43"/>
      <c r="C2" s="43"/>
      <c r="D2" s="43"/>
      <c r="F2" s="44" t="s">
        <v>369</v>
      </c>
    </row>
    <row r="3" spans="1:18" ht="13.8" x14ac:dyDescent="0.25">
      <c r="A3" s="43"/>
      <c r="B3" s="43"/>
      <c r="C3" s="43"/>
      <c r="D3" s="43"/>
      <c r="F3" s="46" t="s">
        <v>162</v>
      </c>
      <c r="G3" s="47"/>
      <c r="H3" s="35">
        <f>B59/C4</f>
        <v>0</v>
      </c>
      <c r="K3" s="77"/>
      <c r="L3" s="77"/>
      <c r="M3" s="77"/>
    </row>
    <row r="4" spans="1:18" ht="16.2" customHeight="1" x14ac:dyDescent="0.25">
      <c r="A4" s="50" t="s">
        <v>165</v>
      </c>
      <c r="B4" s="51"/>
      <c r="C4" s="41">
        <v>31</v>
      </c>
      <c r="D4" s="43"/>
      <c r="F4" s="48" t="s">
        <v>163</v>
      </c>
      <c r="G4" s="49"/>
      <c r="H4" s="36">
        <f>D59/C4</f>
        <v>0</v>
      </c>
      <c r="K4" s="111" t="s">
        <v>375</v>
      </c>
      <c r="L4" s="111"/>
      <c r="M4" s="111"/>
      <c r="N4" s="111"/>
      <c r="O4" s="111"/>
      <c r="P4" s="111"/>
      <c r="Q4" s="111"/>
      <c r="R4" s="111"/>
    </row>
    <row r="5" spans="1:18" ht="18" customHeight="1" x14ac:dyDescent="0.25">
      <c r="F5" s="48" t="s">
        <v>164</v>
      </c>
      <c r="G5" s="49"/>
      <c r="H5" s="36">
        <f>F59/C4</f>
        <v>0</v>
      </c>
      <c r="K5" s="111"/>
      <c r="L5" s="111"/>
      <c r="M5" s="111"/>
      <c r="N5" s="111"/>
      <c r="O5" s="111"/>
      <c r="P5" s="111"/>
      <c r="Q5" s="111"/>
      <c r="R5" s="111"/>
    </row>
    <row r="6" spans="1:18" ht="13.8" x14ac:dyDescent="0.25">
      <c r="F6" s="52"/>
      <c r="G6" s="53"/>
      <c r="H6" s="37"/>
    </row>
    <row r="7" spans="1:18" ht="13.8" x14ac:dyDescent="0.25">
      <c r="A7" s="43"/>
      <c r="B7" s="43"/>
      <c r="C7" s="43"/>
      <c r="D7" s="43"/>
    </row>
    <row r="8" spans="1:18" ht="121.8" customHeight="1" x14ac:dyDescent="0.25">
      <c r="A8" s="113" t="s">
        <v>359</v>
      </c>
      <c r="B8" s="114"/>
      <c r="C8" s="113" t="s">
        <v>166</v>
      </c>
      <c r="D8" s="114"/>
      <c r="E8" s="113" t="s">
        <v>167</v>
      </c>
      <c r="F8" s="114"/>
      <c r="G8" s="113" t="s">
        <v>356</v>
      </c>
      <c r="H8" s="115"/>
      <c r="I8" s="115"/>
      <c r="J8" s="114"/>
    </row>
    <row r="9" spans="1:18" ht="30.6" customHeight="1" x14ac:dyDescent="0.25">
      <c r="A9" s="54" t="s">
        <v>161</v>
      </c>
      <c r="B9" s="55"/>
      <c r="C9" s="54" t="s">
        <v>161</v>
      </c>
      <c r="D9" s="55"/>
      <c r="E9" s="54" t="s">
        <v>161</v>
      </c>
      <c r="F9" s="55"/>
      <c r="G9" s="54" t="s">
        <v>161</v>
      </c>
      <c r="H9" s="54" t="s">
        <v>365</v>
      </c>
      <c r="I9" s="113" t="s">
        <v>366</v>
      </c>
      <c r="J9" s="114"/>
    </row>
    <row r="10" spans="1:18" ht="23.4" customHeight="1" x14ac:dyDescent="0.25">
      <c r="A10" s="56" t="s">
        <v>129</v>
      </c>
      <c r="B10" s="32"/>
      <c r="C10" s="56" t="s">
        <v>129</v>
      </c>
      <c r="D10" s="33"/>
      <c r="E10" s="56" t="s">
        <v>129</v>
      </c>
      <c r="F10" s="33"/>
      <c r="G10" s="57"/>
      <c r="H10" s="58"/>
      <c r="I10" s="58" t="s">
        <v>362</v>
      </c>
      <c r="J10" s="59" t="s">
        <v>363</v>
      </c>
      <c r="L10" s="76"/>
    </row>
    <row r="11" spans="1:18" ht="12.75" customHeight="1" x14ac:dyDescent="0.25">
      <c r="A11" s="60" t="s">
        <v>130</v>
      </c>
      <c r="B11" s="32"/>
      <c r="C11" s="60" t="s">
        <v>130</v>
      </c>
      <c r="D11" s="33"/>
      <c r="E11" s="60" t="s">
        <v>130</v>
      </c>
      <c r="F11" s="33"/>
      <c r="G11" s="60" t="s">
        <v>129</v>
      </c>
      <c r="H11" s="34"/>
      <c r="I11" s="34"/>
      <c r="J11" s="34"/>
      <c r="L11" s="77"/>
    </row>
    <row r="12" spans="1:18" ht="13.8" customHeight="1" x14ac:dyDescent="0.25">
      <c r="A12" s="60" t="s">
        <v>131</v>
      </c>
      <c r="B12" s="32"/>
      <c r="C12" s="60" t="s">
        <v>131</v>
      </c>
      <c r="D12" s="33"/>
      <c r="E12" s="60" t="s">
        <v>131</v>
      </c>
      <c r="F12" s="33"/>
      <c r="G12" s="60" t="s">
        <v>130</v>
      </c>
      <c r="H12" s="34"/>
      <c r="I12" s="34"/>
      <c r="J12" s="34"/>
      <c r="L12" s="77"/>
    </row>
    <row r="13" spans="1:18" ht="13.8" x14ac:dyDescent="0.25">
      <c r="A13" s="60" t="s">
        <v>132</v>
      </c>
      <c r="B13" s="32"/>
      <c r="C13" s="60" t="s">
        <v>132</v>
      </c>
      <c r="D13" s="33"/>
      <c r="E13" s="60" t="s">
        <v>132</v>
      </c>
      <c r="F13" s="33"/>
      <c r="G13" s="60" t="s">
        <v>131</v>
      </c>
      <c r="H13" s="34"/>
      <c r="I13" s="34"/>
      <c r="J13" s="34"/>
    </row>
    <row r="14" spans="1:18" ht="14.4" x14ac:dyDescent="0.25">
      <c r="A14" s="60" t="s">
        <v>133</v>
      </c>
      <c r="B14" s="32"/>
      <c r="C14" s="60" t="s">
        <v>133</v>
      </c>
      <c r="D14" s="33"/>
      <c r="E14" s="60" t="s">
        <v>133</v>
      </c>
      <c r="F14" s="33"/>
      <c r="G14" s="60" t="s">
        <v>132</v>
      </c>
      <c r="H14" s="34"/>
      <c r="I14" s="34"/>
      <c r="J14" s="34"/>
      <c r="L14" s="79"/>
    </row>
    <row r="15" spans="1:18" ht="13.8" x14ac:dyDescent="0.25">
      <c r="A15" s="60" t="s">
        <v>134</v>
      </c>
      <c r="B15" s="32"/>
      <c r="C15" s="60" t="s">
        <v>134</v>
      </c>
      <c r="D15" s="33"/>
      <c r="E15" s="60" t="s">
        <v>134</v>
      </c>
      <c r="F15" s="33"/>
      <c r="G15" s="60" t="s">
        <v>133</v>
      </c>
      <c r="H15" s="34"/>
      <c r="I15" s="34"/>
      <c r="J15" s="34"/>
    </row>
    <row r="16" spans="1:18" ht="13.8" x14ac:dyDescent="0.25">
      <c r="A16" s="60" t="s">
        <v>135</v>
      </c>
      <c r="B16" s="32"/>
      <c r="C16" s="60" t="s">
        <v>135</v>
      </c>
      <c r="D16" s="33"/>
      <c r="E16" s="60" t="s">
        <v>135</v>
      </c>
      <c r="F16" s="33"/>
      <c r="G16" s="60" t="s">
        <v>134</v>
      </c>
      <c r="H16" s="34"/>
      <c r="I16" s="34"/>
      <c r="J16" s="34"/>
    </row>
    <row r="17" spans="1:10" ht="13.8" customHeight="1" x14ac:dyDescent="0.25">
      <c r="A17" s="60" t="s">
        <v>136</v>
      </c>
      <c r="B17" s="32"/>
      <c r="C17" s="60" t="s">
        <v>136</v>
      </c>
      <c r="D17" s="33"/>
      <c r="E17" s="60" t="s">
        <v>136</v>
      </c>
      <c r="F17" s="33"/>
      <c r="G17" s="60" t="s">
        <v>135</v>
      </c>
      <c r="H17" s="34"/>
      <c r="I17" s="34"/>
      <c r="J17" s="34"/>
    </row>
    <row r="18" spans="1:10" ht="13.8" customHeight="1" x14ac:dyDescent="0.25">
      <c r="A18" s="60" t="s">
        <v>137</v>
      </c>
      <c r="B18" s="32"/>
      <c r="C18" s="60" t="s">
        <v>137</v>
      </c>
      <c r="D18" s="33"/>
      <c r="E18" s="60" t="s">
        <v>137</v>
      </c>
      <c r="F18" s="33"/>
      <c r="G18" s="60" t="s">
        <v>136</v>
      </c>
      <c r="H18" s="34"/>
      <c r="I18" s="34"/>
      <c r="J18" s="34"/>
    </row>
    <row r="19" spans="1:10" ht="13.8" customHeight="1" x14ac:dyDescent="0.25">
      <c r="A19" s="60" t="s">
        <v>138</v>
      </c>
      <c r="B19" s="32"/>
      <c r="C19" s="60" t="s">
        <v>138</v>
      </c>
      <c r="D19" s="33"/>
      <c r="E19" s="60" t="s">
        <v>138</v>
      </c>
      <c r="F19" s="33"/>
      <c r="G19" s="60" t="s">
        <v>137</v>
      </c>
      <c r="H19" s="34"/>
      <c r="I19" s="34"/>
      <c r="J19" s="34"/>
    </row>
    <row r="20" spans="1:10" ht="13.8" customHeight="1" x14ac:dyDescent="0.25">
      <c r="A20" s="60" t="s">
        <v>139</v>
      </c>
      <c r="B20" s="32"/>
      <c r="C20" s="60" t="s">
        <v>139</v>
      </c>
      <c r="D20" s="33"/>
      <c r="E20" s="60" t="s">
        <v>139</v>
      </c>
      <c r="F20" s="33"/>
      <c r="G20" s="60" t="s">
        <v>138</v>
      </c>
      <c r="H20" s="34"/>
      <c r="I20" s="34"/>
      <c r="J20" s="34"/>
    </row>
    <row r="21" spans="1:10" ht="13.8" x14ac:dyDescent="0.25">
      <c r="A21" s="60" t="s">
        <v>140</v>
      </c>
      <c r="B21" s="32"/>
      <c r="C21" s="60" t="s">
        <v>140</v>
      </c>
      <c r="D21" s="33"/>
      <c r="E21" s="60" t="s">
        <v>140</v>
      </c>
      <c r="F21" s="33"/>
      <c r="G21" s="60" t="s">
        <v>139</v>
      </c>
      <c r="H21" s="34"/>
      <c r="I21" s="34"/>
      <c r="J21" s="34"/>
    </row>
    <row r="22" spans="1:10" ht="13.8" x14ac:dyDescent="0.25">
      <c r="A22" s="60" t="s">
        <v>141</v>
      </c>
      <c r="B22" s="32"/>
      <c r="C22" s="60" t="s">
        <v>141</v>
      </c>
      <c r="D22" s="33"/>
      <c r="E22" s="60" t="s">
        <v>141</v>
      </c>
      <c r="F22" s="33"/>
      <c r="G22" s="60" t="s">
        <v>140</v>
      </c>
      <c r="H22" s="34"/>
      <c r="I22" s="34"/>
      <c r="J22" s="34"/>
    </row>
    <row r="23" spans="1:10" ht="13.8" x14ac:dyDescent="0.25">
      <c r="A23" s="60" t="s">
        <v>142</v>
      </c>
      <c r="B23" s="32"/>
      <c r="C23" s="60" t="s">
        <v>142</v>
      </c>
      <c r="D23" s="33"/>
      <c r="E23" s="60" t="s">
        <v>142</v>
      </c>
      <c r="F23" s="33"/>
      <c r="G23" s="60" t="s">
        <v>141</v>
      </c>
      <c r="H23" s="34"/>
      <c r="I23" s="34"/>
      <c r="J23" s="34"/>
    </row>
    <row r="24" spans="1:10" ht="13.8" x14ac:dyDescent="0.25">
      <c r="A24" s="60" t="s">
        <v>143</v>
      </c>
      <c r="B24" s="32"/>
      <c r="C24" s="60" t="s">
        <v>143</v>
      </c>
      <c r="D24" s="33"/>
      <c r="E24" s="60" t="s">
        <v>143</v>
      </c>
      <c r="F24" s="33"/>
      <c r="G24" s="60" t="s">
        <v>142</v>
      </c>
      <c r="H24" s="34"/>
      <c r="I24" s="34"/>
      <c r="J24" s="34"/>
    </row>
    <row r="25" spans="1:10" ht="13.8" x14ac:dyDescent="0.25">
      <c r="A25" s="60" t="s">
        <v>144</v>
      </c>
      <c r="B25" s="32"/>
      <c r="C25" s="60" t="s">
        <v>144</v>
      </c>
      <c r="D25" s="33"/>
      <c r="E25" s="60" t="s">
        <v>144</v>
      </c>
      <c r="F25" s="33"/>
      <c r="G25" s="60" t="s">
        <v>143</v>
      </c>
      <c r="H25" s="34"/>
      <c r="I25" s="34"/>
      <c r="J25" s="34"/>
    </row>
    <row r="26" spans="1:10" ht="13.8" x14ac:dyDescent="0.25">
      <c r="A26" s="60" t="s">
        <v>145</v>
      </c>
      <c r="B26" s="32"/>
      <c r="C26" s="60" t="s">
        <v>145</v>
      </c>
      <c r="D26" s="33"/>
      <c r="E26" s="60" t="s">
        <v>145</v>
      </c>
      <c r="F26" s="33"/>
      <c r="G26" s="60" t="s">
        <v>144</v>
      </c>
      <c r="H26" s="34"/>
      <c r="I26" s="34"/>
      <c r="J26" s="34"/>
    </row>
    <row r="27" spans="1:10" ht="13.8" x14ac:dyDescent="0.25">
      <c r="A27" s="60" t="s">
        <v>146</v>
      </c>
      <c r="B27" s="32"/>
      <c r="C27" s="60" t="s">
        <v>146</v>
      </c>
      <c r="D27" s="33"/>
      <c r="E27" s="60" t="s">
        <v>146</v>
      </c>
      <c r="F27" s="33"/>
      <c r="G27" s="60" t="s">
        <v>145</v>
      </c>
      <c r="H27" s="34"/>
      <c r="I27" s="34"/>
      <c r="J27" s="34"/>
    </row>
    <row r="28" spans="1:10" ht="13.8" x14ac:dyDescent="0.25">
      <c r="A28" s="60" t="s">
        <v>147</v>
      </c>
      <c r="B28" s="32"/>
      <c r="C28" s="60" t="s">
        <v>147</v>
      </c>
      <c r="D28" s="33"/>
      <c r="E28" s="60" t="s">
        <v>147</v>
      </c>
      <c r="F28" s="33"/>
      <c r="G28" s="60" t="s">
        <v>146</v>
      </c>
      <c r="H28" s="34"/>
      <c r="I28" s="34"/>
      <c r="J28" s="34"/>
    </row>
    <row r="29" spans="1:10" ht="13.8" x14ac:dyDescent="0.25">
      <c r="A29" s="60" t="s">
        <v>148</v>
      </c>
      <c r="B29" s="32"/>
      <c r="C29" s="60" t="s">
        <v>148</v>
      </c>
      <c r="D29" s="33"/>
      <c r="E29" s="60" t="s">
        <v>148</v>
      </c>
      <c r="F29" s="33"/>
      <c r="G29" s="60" t="s">
        <v>147</v>
      </c>
      <c r="H29" s="34"/>
      <c r="I29" s="34"/>
      <c r="J29" s="34"/>
    </row>
    <row r="30" spans="1:10" ht="13.8" x14ac:dyDescent="0.25">
      <c r="A30" s="60" t="s">
        <v>149</v>
      </c>
      <c r="B30" s="32"/>
      <c r="C30" s="60" t="s">
        <v>149</v>
      </c>
      <c r="D30" s="33"/>
      <c r="E30" s="60" t="s">
        <v>149</v>
      </c>
      <c r="F30" s="33"/>
      <c r="G30" s="60" t="s">
        <v>148</v>
      </c>
      <c r="H30" s="34"/>
      <c r="I30" s="34"/>
      <c r="J30" s="34"/>
    </row>
    <row r="31" spans="1:10" ht="13.8" x14ac:dyDescent="0.25">
      <c r="A31" s="60" t="s">
        <v>150</v>
      </c>
      <c r="B31" s="32"/>
      <c r="C31" s="60" t="s">
        <v>150</v>
      </c>
      <c r="D31" s="33"/>
      <c r="E31" s="60" t="s">
        <v>150</v>
      </c>
      <c r="F31" s="33"/>
      <c r="G31" s="60" t="s">
        <v>149</v>
      </c>
      <c r="H31" s="34"/>
      <c r="I31" s="34"/>
      <c r="J31" s="34"/>
    </row>
    <row r="32" spans="1:10" ht="13.8" x14ac:dyDescent="0.25">
      <c r="A32" s="60" t="s">
        <v>151</v>
      </c>
      <c r="B32" s="32"/>
      <c r="C32" s="60" t="s">
        <v>151</v>
      </c>
      <c r="D32" s="33"/>
      <c r="E32" s="60" t="s">
        <v>151</v>
      </c>
      <c r="F32" s="33"/>
      <c r="G32" s="60" t="s">
        <v>150</v>
      </c>
      <c r="H32" s="34"/>
      <c r="I32" s="34"/>
      <c r="J32" s="34"/>
    </row>
    <row r="33" spans="1:10" ht="13.8" x14ac:dyDescent="0.25">
      <c r="A33" s="60" t="s">
        <v>152</v>
      </c>
      <c r="B33" s="32"/>
      <c r="C33" s="60" t="s">
        <v>152</v>
      </c>
      <c r="D33" s="33"/>
      <c r="E33" s="60" t="s">
        <v>152</v>
      </c>
      <c r="F33" s="33"/>
      <c r="G33" s="60" t="s">
        <v>151</v>
      </c>
      <c r="H33" s="34"/>
      <c r="I33" s="34"/>
      <c r="J33" s="34"/>
    </row>
    <row r="34" spans="1:10" ht="13.8" x14ac:dyDescent="0.25">
      <c r="A34" s="60" t="s">
        <v>153</v>
      </c>
      <c r="B34" s="32"/>
      <c r="C34" s="60" t="s">
        <v>153</v>
      </c>
      <c r="D34" s="33"/>
      <c r="E34" s="60" t="s">
        <v>153</v>
      </c>
      <c r="F34" s="33"/>
      <c r="G34" s="60" t="s">
        <v>152</v>
      </c>
      <c r="H34" s="34"/>
      <c r="I34" s="34"/>
      <c r="J34" s="34"/>
    </row>
    <row r="35" spans="1:10" ht="13.8" x14ac:dyDescent="0.25">
      <c r="A35" s="60" t="s">
        <v>154</v>
      </c>
      <c r="B35" s="32"/>
      <c r="C35" s="60" t="s">
        <v>154</v>
      </c>
      <c r="D35" s="33"/>
      <c r="E35" s="60" t="s">
        <v>154</v>
      </c>
      <c r="F35" s="33"/>
      <c r="G35" s="60" t="s">
        <v>153</v>
      </c>
      <c r="H35" s="34"/>
      <c r="I35" s="34"/>
      <c r="J35" s="34"/>
    </row>
    <row r="36" spans="1:10" ht="13.8" x14ac:dyDescent="0.25">
      <c r="A36" s="60" t="s">
        <v>155</v>
      </c>
      <c r="B36" s="32"/>
      <c r="C36" s="60" t="s">
        <v>155</v>
      </c>
      <c r="D36" s="33"/>
      <c r="E36" s="60" t="s">
        <v>155</v>
      </c>
      <c r="F36" s="33"/>
      <c r="G36" s="60" t="s">
        <v>154</v>
      </c>
      <c r="H36" s="34"/>
      <c r="I36" s="34"/>
      <c r="J36" s="34"/>
    </row>
    <row r="37" spans="1:10" ht="13.8" x14ac:dyDescent="0.25">
      <c r="A37" s="60" t="s">
        <v>156</v>
      </c>
      <c r="B37" s="32"/>
      <c r="C37" s="60" t="s">
        <v>156</v>
      </c>
      <c r="D37" s="33"/>
      <c r="E37" s="60" t="s">
        <v>156</v>
      </c>
      <c r="F37" s="33"/>
      <c r="G37" s="60" t="s">
        <v>155</v>
      </c>
      <c r="H37" s="34"/>
      <c r="I37" s="34"/>
      <c r="J37" s="34"/>
    </row>
    <row r="38" spans="1:10" ht="13.8" x14ac:dyDescent="0.25">
      <c r="A38" s="60" t="s">
        <v>157</v>
      </c>
      <c r="B38" s="32"/>
      <c r="C38" s="60" t="s">
        <v>157</v>
      </c>
      <c r="D38" s="33"/>
      <c r="E38" s="60" t="s">
        <v>157</v>
      </c>
      <c r="F38" s="33"/>
      <c r="G38" s="60" t="s">
        <v>156</v>
      </c>
      <c r="H38" s="34"/>
      <c r="I38" s="34"/>
      <c r="J38" s="34"/>
    </row>
    <row r="39" spans="1:10" ht="13.8" x14ac:dyDescent="0.25">
      <c r="A39" s="60" t="s">
        <v>158</v>
      </c>
      <c r="B39" s="32"/>
      <c r="C39" s="60" t="s">
        <v>158</v>
      </c>
      <c r="D39" s="33"/>
      <c r="E39" s="60" t="s">
        <v>158</v>
      </c>
      <c r="F39" s="33"/>
      <c r="G39" s="60" t="s">
        <v>157</v>
      </c>
      <c r="H39" s="34"/>
      <c r="I39" s="34"/>
      <c r="J39" s="34"/>
    </row>
    <row r="40" spans="1:10" ht="13.8" x14ac:dyDescent="0.25">
      <c r="A40" s="60" t="s">
        <v>159</v>
      </c>
      <c r="B40" s="32"/>
      <c r="C40" s="60" t="s">
        <v>159</v>
      </c>
      <c r="D40" s="33"/>
      <c r="E40" s="60" t="s">
        <v>159</v>
      </c>
      <c r="F40" s="33"/>
      <c r="G40" s="60" t="s">
        <v>158</v>
      </c>
      <c r="H40" s="34"/>
      <c r="I40" s="34"/>
      <c r="J40" s="34"/>
    </row>
    <row r="41" spans="1:10" ht="13.8" x14ac:dyDescent="0.25">
      <c r="A41" s="60" t="s">
        <v>160</v>
      </c>
      <c r="B41" s="32"/>
      <c r="C41" s="60" t="s">
        <v>160</v>
      </c>
      <c r="D41" s="33"/>
      <c r="E41" s="60" t="s">
        <v>160</v>
      </c>
      <c r="F41" s="33"/>
      <c r="G41" s="60" t="s">
        <v>159</v>
      </c>
      <c r="H41" s="34"/>
      <c r="I41" s="34"/>
      <c r="J41" s="34"/>
    </row>
    <row r="42" spans="1:10" ht="13.8" x14ac:dyDescent="0.25">
      <c r="A42" s="60" t="s">
        <v>367</v>
      </c>
      <c r="B42" s="32"/>
      <c r="C42" s="60" t="s">
        <v>367</v>
      </c>
      <c r="D42" s="33"/>
      <c r="E42" s="60" t="s">
        <v>367</v>
      </c>
      <c r="F42" s="33"/>
      <c r="G42" s="60" t="s">
        <v>160</v>
      </c>
      <c r="H42" s="34"/>
      <c r="I42" s="34"/>
      <c r="J42" s="34"/>
    </row>
    <row r="43" spans="1:10" ht="13.8" x14ac:dyDescent="0.25">
      <c r="A43" s="60" t="s">
        <v>368</v>
      </c>
      <c r="B43" s="32"/>
      <c r="C43" s="60" t="s">
        <v>368</v>
      </c>
      <c r="D43" s="33"/>
      <c r="E43" s="60" t="s">
        <v>368</v>
      </c>
      <c r="F43" s="33"/>
      <c r="G43" s="60" t="s">
        <v>367</v>
      </c>
      <c r="H43" s="34"/>
      <c r="I43" s="34"/>
      <c r="J43" s="34"/>
    </row>
    <row r="44" spans="1:10" ht="13.8" x14ac:dyDescent="0.25">
      <c r="A44" s="60"/>
      <c r="B44" s="32"/>
      <c r="C44" s="60"/>
      <c r="D44" s="33"/>
      <c r="E44" s="60"/>
      <c r="F44" s="33"/>
      <c r="G44" s="60"/>
      <c r="H44" s="34"/>
      <c r="I44" s="34"/>
      <c r="J44" s="34"/>
    </row>
    <row r="45" spans="1:10" ht="13.8" x14ac:dyDescent="0.25">
      <c r="A45" s="60"/>
      <c r="B45" s="32"/>
      <c r="C45" s="60"/>
      <c r="D45" s="33"/>
      <c r="E45" s="60"/>
      <c r="F45" s="33"/>
      <c r="G45" s="60"/>
      <c r="H45" s="34"/>
      <c r="I45" s="34"/>
      <c r="J45" s="34"/>
    </row>
    <row r="46" spans="1:10" ht="13.8" x14ac:dyDescent="0.25">
      <c r="A46" s="60"/>
      <c r="B46" s="32"/>
      <c r="C46" s="60"/>
      <c r="D46" s="33"/>
      <c r="E46" s="60"/>
      <c r="F46" s="33"/>
      <c r="G46" s="60"/>
      <c r="H46" s="34"/>
      <c r="I46" s="34"/>
      <c r="J46" s="34"/>
    </row>
    <row r="47" spans="1:10" ht="13.8" x14ac:dyDescent="0.25">
      <c r="A47" s="60"/>
      <c r="B47" s="32"/>
      <c r="C47" s="60"/>
      <c r="D47" s="33"/>
      <c r="E47" s="60"/>
      <c r="F47" s="33"/>
      <c r="G47" s="60"/>
      <c r="H47" s="34"/>
      <c r="I47" s="34"/>
      <c r="J47" s="34"/>
    </row>
    <row r="48" spans="1:10" ht="13.8" x14ac:dyDescent="0.25">
      <c r="A48" s="60"/>
      <c r="B48" s="32"/>
      <c r="C48" s="60"/>
      <c r="D48" s="33"/>
      <c r="E48" s="60"/>
      <c r="F48" s="33"/>
      <c r="G48" s="60"/>
      <c r="H48" s="34"/>
      <c r="I48" s="34"/>
      <c r="J48" s="34"/>
    </row>
    <row r="49" spans="1:10" ht="13.8" x14ac:dyDescent="0.25">
      <c r="A49" s="60"/>
      <c r="B49" s="32"/>
      <c r="C49" s="60"/>
      <c r="D49" s="33"/>
      <c r="E49" s="60"/>
      <c r="F49" s="33"/>
      <c r="G49" s="60"/>
      <c r="H49" s="34"/>
      <c r="I49" s="34"/>
      <c r="J49" s="34"/>
    </row>
    <row r="50" spans="1:10" ht="13.8" x14ac:dyDescent="0.25">
      <c r="A50" s="60"/>
      <c r="B50" s="32"/>
      <c r="C50" s="60"/>
      <c r="D50" s="33"/>
      <c r="E50" s="60"/>
      <c r="F50" s="33"/>
      <c r="G50" s="60"/>
      <c r="H50" s="34"/>
      <c r="I50" s="34"/>
      <c r="J50" s="34"/>
    </row>
    <row r="51" spans="1:10" ht="13.8" x14ac:dyDescent="0.25">
      <c r="A51" s="60"/>
      <c r="B51" s="32"/>
      <c r="C51" s="60"/>
      <c r="D51" s="33"/>
      <c r="E51" s="60"/>
      <c r="F51" s="33"/>
      <c r="G51" s="60"/>
      <c r="H51" s="34"/>
      <c r="I51" s="34"/>
      <c r="J51" s="34"/>
    </row>
    <row r="52" spans="1:10" ht="13.8" x14ac:dyDescent="0.25">
      <c r="A52" s="60"/>
      <c r="B52" s="32"/>
      <c r="C52" s="60"/>
      <c r="D52" s="33"/>
      <c r="E52" s="60"/>
      <c r="F52" s="33"/>
      <c r="G52" s="60"/>
      <c r="H52" s="34"/>
      <c r="I52" s="34"/>
      <c r="J52" s="34"/>
    </row>
    <row r="53" spans="1:10" ht="13.8" x14ac:dyDescent="0.25">
      <c r="A53" s="60"/>
      <c r="B53" s="32"/>
      <c r="C53" s="60"/>
      <c r="D53" s="33"/>
      <c r="E53" s="60"/>
      <c r="F53" s="33"/>
      <c r="G53" s="60"/>
      <c r="H53" s="34"/>
      <c r="I53" s="34"/>
      <c r="J53" s="34"/>
    </row>
    <row r="54" spans="1:10" ht="13.8" x14ac:dyDescent="0.25">
      <c r="A54" s="60"/>
      <c r="B54" s="32"/>
      <c r="C54" s="60"/>
      <c r="D54" s="33"/>
      <c r="E54" s="60"/>
      <c r="F54" s="33"/>
      <c r="G54" s="60"/>
      <c r="H54" s="34"/>
      <c r="I54" s="34"/>
      <c r="J54" s="34"/>
    </row>
    <row r="55" spans="1:10" ht="13.8" x14ac:dyDescent="0.25">
      <c r="A55" s="60"/>
      <c r="B55" s="32"/>
      <c r="C55" s="60"/>
      <c r="D55" s="33"/>
      <c r="E55" s="60"/>
      <c r="F55" s="33"/>
      <c r="G55" s="60"/>
      <c r="H55" s="34"/>
      <c r="I55" s="34"/>
      <c r="J55" s="34"/>
    </row>
    <row r="56" spans="1:10" ht="13.8" x14ac:dyDescent="0.25">
      <c r="A56" s="60"/>
      <c r="B56" s="32"/>
      <c r="C56" s="60"/>
      <c r="D56" s="33"/>
      <c r="E56" s="60"/>
      <c r="F56" s="33"/>
      <c r="G56" s="60"/>
      <c r="H56" s="34"/>
      <c r="I56" s="34"/>
      <c r="J56" s="34"/>
    </row>
    <row r="57" spans="1:10" ht="13.8" x14ac:dyDescent="0.25">
      <c r="A57" s="60"/>
      <c r="B57" s="32"/>
      <c r="C57" s="60"/>
      <c r="D57" s="33"/>
      <c r="E57" s="60"/>
      <c r="F57" s="33"/>
      <c r="G57" s="60"/>
      <c r="H57" s="34"/>
      <c r="I57" s="34"/>
      <c r="J57" s="34"/>
    </row>
    <row r="58" spans="1:10" ht="13.8" x14ac:dyDescent="0.25">
      <c r="A58" s="60"/>
      <c r="B58" s="32"/>
      <c r="C58" s="60"/>
      <c r="D58" s="33"/>
      <c r="E58" s="60"/>
      <c r="F58" s="33"/>
      <c r="G58" s="60"/>
      <c r="H58" s="34"/>
      <c r="I58" s="34"/>
      <c r="J58" s="34"/>
    </row>
    <row r="59" spans="1:10" ht="13.8" x14ac:dyDescent="0.25">
      <c r="A59" s="52"/>
      <c r="B59" s="61">
        <f>SUM(B10:B58)</f>
        <v>0</v>
      </c>
      <c r="C59" s="52"/>
      <c r="D59" s="61">
        <f>SUM(D10:D58)</f>
        <v>0</v>
      </c>
      <c r="E59" s="52"/>
      <c r="F59" s="61">
        <f>SUM(F10:F58)</f>
        <v>0</v>
      </c>
      <c r="G59" s="52"/>
      <c r="H59" s="62">
        <f>SUM(H10:H58)</f>
        <v>0</v>
      </c>
      <c r="I59" s="63">
        <f>SUM(I11:I58)</f>
        <v>0</v>
      </c>
      <c r="J59" s="63">
        <f>SUM(J11:J58)</f>
        <v>0</v>
      </c>
    </row>
    <row r="60" spans="1:10" ht="12.75" customHeight="1" x14ac:dyDescent="0.25"/>
    <row r="62" spans="1:10" ht="15.6" x14ac:dyDescent="0.25">
      <c r="A62" s="64" t="s">
        <v>361</v>
      </c>
    </row>
    <row r="65" spans="1:4" ht="15.6" customHeight="1" x14ac:dyDescent="0.25">
      <c r="A65" s="112" t="s">
        <v>364</v>
      </c>
      <c r="B65" s="112"/>
      <c r="C65" s="112"/>
      <c r="D65" s="112"/>
    </row>
    <row r="66" spans="1:4" ht="13.2" customHeight="1" x14ac:dyDescent="0.25">
      <c r="A66" s="112"/>
      <c r="B66" s="112"/>
      <c r="C66" s="112"/>
      <c r="D66" s="112"/>
    </row>
    <row r="67" spans="1:4" ht="13.2" customHeight="1" x14ac:dyDescent="0.25">
      <c r="A67" s="112"/>
      <c r="B67" s="112"/>
      <c r="C67" s="112"/>
      <c r="D67" s="112"/>
    </row>
    <row r="68" spans="1:4" ht="13.2" customHeight="1" x14ac:dyDescent="0.25">
      <c r="A68" s="112"/>
      <c r="B68" s="112"/>
      <c r="C68" s="112"/>
      <c r="D68" s="112"/>
    </row>
    <row r="69" spans="1:4" ht="13.2" customHeight="1" x14ac:dyDescent="0.25">
      <c r="A69" s="112"/>
      <c r="B69" s="112"/>
      <c r="C69" s="112"/>
      <c r="D69" s="112"/>
    </row>
    <row r="70" spans="1:4" ht="13.2" customHeight="1" x14ac:dyDescent="0.25">
      <c r="A70" s="112"/>
      <c r="B70" s="112"/>
      <c r="C70" s="112"/>
      <c r="D70" s="112"/>
    </row>
    <row r="71" spans="1:4" ht="13.2" customHeight="1" x14ac:dyDescent="0.25">
      <c r="A71" s="112"/>
      <c r="B71" s="112"/>
      <c r="C71" s="112"/>
      <c r="D71" s="112"/>
    </row>
    <row r="72" spans="1:4" ht="13.2" customHeight="1" x14ac:dyDescent="0.25">
      <c r="A72" s="112"/>
      <c r="B72" s="112"/>
      <c r="C72" s="112"/>
      <c r="D72" s="112"/>
    </row>
    <row r="73" spans="1:4" x14ac:dyDescent="0.25">
      <c r="A73" s="112"/>
      <c r="B73" s="112"/>
      <c r="C73" s="112"/>
      <c r="D73" s="112"/>
    </row>
    <row r="74" spans="1:4" x14ac:dyDescent="0.25">
      <c r="A74" s="112"/>
      <c r="B74" s="112"/>
      <c r="C74" s="112"/>
      <c r="D74" s="112"/>
    </row>
  </sheetData>
  <sheetProtection algorithmName="SHA-512" hashValue="/QM+3WbcHAHSh+BryGlY456SN5w7oAn5goS88Zz8adCPXP5fwh0htEjsnMGK7xVXx8hkVtT4pnl6c+E+LwPHiQ==" saltValue="W86zKDSeOYW6HZH1l20rQQ==" spinCount="100000" sheet="1" formatCells="0" formatColumns="0" formatRows="0" insertColumns="0" insertRows="0" insertHyperlinks="0" deleteColumns="0" deleteRows="0" sort="0" autoFilter="0" pivotTables="0"/>
  <mergeCells count="7">
    <mergeCell ref="K4:R5"/>
    <mergeCell ref="A65:D74"/>
    <mergeCell ref="I9:J9"/>
    <mergeCell ref="G8:J8"/>
    <mergeCell ref="A8:B8"/>
    <mergeCell ref="C8:D8"/>
    <mergeCell ref="E8:F8"/>
  </mergeCells>
  <phoneticPr fontId="1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EF12-A9EF-472F-A34A-6ED719304AB6}">
  <dimension ref="A1:G137"/>
  <sheetViews>
    <sheetView zoomScale="91" zoomScaleNormal="91" workbookViewId="0"/>
  </sheetViews>
  <sheetFormatPr defaultColWidth="8.6640625" defaultRowHeight="13.2" x14ac:dyDescent="0.25"/>
  <cols>
    <col min="1" max="1" width="11.77734375" style="1" customWidth="1"/>
    <col min="2" max="2" width="118.44140625" style="1" customWidth="1"/>
    <col min="3" max="3" width="18" style="1" customWidth="1"/>
    <col min="4" max="4" width="24.6640625" style="1" customWidth="1"/>
    <col min="5" max="5" width="16.6640625" style="1" customWidth="1"/>
    <col min="6" max="6" width="12.77734375" style="1" customWidth="1"/>
    <col min="7" max="7" width="15.44140625" style="1" customWidth="1"/>
    <col min="8" max="8" width="2.109375" style="1" customWidth="1"/>
    <col min="9" max="9" width="9.33203125" style="1" customWidth="1"/>
    <col min="10" max="16384" width="8.6640625" style="1"/>
  </cols>
  <sheetData>
    <row r="1" spans="1:7" ht="22.2" customHeight="1" x14ac:dyDescent="0.25">
      <c r="A1" s="31" t="s">
        <v>360</v>
      </c>
      <c r="B1" s="2"/>
      <c r="C1" s="2"/>
      <c r="D1" s="2"/>
      <c r="E1" s="2"/>
      <c r="F1" s="2"/>
      <c r="G1" s="2"/>
    </row>
    <row r="2" spans="1:7" ht="15.6" x14ac:dyDescent="0.25">
      <c r="A2" s="7" t="s">
        <v>68</v>
      </c>
      <c r="B2" s="2"/>
      <c r="C2" s="2"/>
      <c r="D2" s="2"/>
      <c r="E2" s="2"/>
      <c r="F2" s="2"/>
      <c r="G2" s="2"/>
    </row>
    <row r="3" spans="1:7" ht="12.9" customHeight="1" x14ac:dyDescent="0.25">
      <c r="B3" s="2"/>
      <c r="C3" s="2"/>
      <c r="D3" s="2"/>
      <c r="E3" s="2"/>
      <c r="F3" s="2"/>
      <c r="G3" s="2"/>
    </row>
    <row r="4" spans="1:7" ht="22.5" customHeight="1" x14ac:dyDescent="0.25">
      <c r="A4" s="3">
        <v>2</v>
      </c>
      <c r="B4" s="125" t="s">
        <v>123</v>
      </c>
      <c r="C4" s="126"/>
      <c r="D4" s="127"/>
      <c r="E4" s="3" t="s">
        <v>67</v>
      </c>
      <c r="F4" s="3" t="s">
        <v>2</v>
      </c>
      <c r="G4" s="3" t="s">
        <v>3</v>
      </c>
    </row>
    <row r="5" spans="1:7" ht="16.5" customHeight="1" x14ac:dyDescent="0.25">
      <c r="A5" s="4" t="s">
        <v>206</v>
      </c>
      <c r="B5" s="117" t="s">
        <v>70</v>
      </c>
      <c r="C5" s="117"/>
      <c r="D5" s="117"/>
      <c r="E5" s="17">
        <v>0</v>
      </c>
      <c r="F5" s="4">
        <v>75</v>
      </c>
      <c r="G5" s="4">
        <f>E5*F5</f>
        <v>0</v>
      </c>
    </row>
    <row r="6" spans="1:7" ht="16.5" customHeight="1" x14ac:dyDescent="0.25">
      <c r="A6" s="4" t="s">
        <v>207</v>
      </c>
      <c r="B6" s="117" t="s">
        <v>5</v>
      </c>
      <c r="C6" s="117"/>
      <c r="D6" s="117"/>
      <c r="E6" s="17">
        <v>0</v>
      </c>
      <c r="F6" s="4">
        <v>60</v>
      </c>
      <c r="G6" s="4">
        <f t="shared" ref="G6:G69" si="0">E6*F6</f>
        <v>0</v>
      </c>
    </row>
    <row r="7" spans="1:7" ht="16.5" customHeight="1" x14ac:dyDescent="0.25">
      <c r="A7" s="4" t="s">
        <v>208</v>
      </c>
      <c r="B7" s="116" t="s">
        <v>185</v>
      </c>
      <c r="C7" s="117"/>
      <c r="D7" s="117"/>
      <c r="E7" s="17">
        <v>0</v>
      </c>
      <c r="F7" s="4">
        <v>30</v>
      </c>
      <c r="G7" s="4">
        <f t="shared" si="0"/>
        <v>0</v>
      </c>
    </row>
    <row r="8" spans="1:7" ht="16.5" customHeight="1" x14ac:dyDescent="0.25">
      <c r="A8" s="4" t="s">
        <v>209</v>
      </c>
      <c r="B8" s="116" t="s">
        <v>186</v>
      </c>
      <c r="C8" s="117"/>
      <c r="D8" s="117"/>
      <c r="E8" s="17">
        <v>0</v>
      </c>
      <c r="F8" s="4">
        <v>15</v>
      </c>
      <c r="G8" s="4">
        <f t="shared" si="0"/>
        <v>0</v>
      </c>
    </row>
    <row r="9" spans="1:7" ht="16.5" customHeight="1" x14ac:dyDescent="0.25">
      <c r="A9" s="4" t="s">
        <v>210</v>
      </c>
      <c r="B9" s="117" t="s">
        <v>71</v>
      </c>
      <c r="C9" s="117"/>
      <c r="D9" s="117"/>
      <c r="E9" s="17">
        <v>0</v>
      </c>
      <c r="F9" s="4">
        <v>38</v>
      </c>
      <c r="G9" s="4">
        <f t="shared" si="0"/>
        <v>0</v>
      </c>
    </row>
    <row r="10" spans="1:7" ht="16.5" customHeight="1" x14ac:dyDescent="0.25">
      <c r="A10" s="4" t="s">
        <v>211</v>
      </c>
      <c r="B10" s="117" t="s">
        <v>72</v>
      </c>
      <c r="C10" s="117"/>
      <c r="D10" s="117"/>
      <c r="E10" s="17">
        <v>0</v>
      </c>
      <c r="F10" s="4">
        <v>15</v>
      </c>
      <c r="G10" s="4">
        <f t="shared" si="0"/>
        <v>0</v>
      </c>
    </row>
    <row r="11" spans="1:7" ht="16.5" customHeight="1" x14ac:dyDescent="0.25">
      <c r="A11" s="4" t="s">
        <v>212</v>
      </c>
      <c r="B11" s="116" t="s">
        <v>187</v>
      </c>
      <c r="C11" s="117"/>
      <c r="D11" s="117"/>
      <c r="E11" s="17">
        <v>0</v>
      </c>
      <c r="F11" s="4">
        <v>15</v>
      </c>
      <c r="G11" s="4">
        <f t="shared" si="0"/>
        <v>0</v>
      </c>
    </row>
    <row r="12" spans="1:7" ht="16.5" customHeight="1" x14ac:dyDescent="0.25">
      <c r="A12" s="4" t="s">
        <v>213</v>
      </c>
      <c r="B12" s="117" t="s">
        <v>73</v>
      </c>
      <c r="C12" s="117"/>
      <c r="D12" s="117"/>
      <c r="E12" s="17">
        <v>0</v>
      </c>
      <c r="F12" s="4">
        <v>8</v>
      </c>
      <c r="G12" s="4">
        <f t="shared" si="0"/>
        <v>0</v>
      </c>
    </row>
    <row r="13" spans="1:7" ht="16.5" customHeight="1" x14ac:dyDescent="0.25">
      <c r="A13" s="4" t="s">
        <v>214</v>
      </c>
      <c r="B13" s="116" t="s">
        <v>188</v>
      </c>
      <c r="C13" s="117"/>
      <c r="D13" s="117"/>
      <c r="E13" s="17">
        <v>0</v>
      </c>
      <c r="F13" s="4">
        <v>15</v>
      </c>
      <c r="G13" s="4">
        <f t="shared" si="0"/>
        <v>0</v>
      </c>
    </row>
    <row r="14" spans="1:7" ht="16.5" customHeight="1" x14ac:dyDescent="0.25">
      <c r="A14" s="4" t="s">
        <v>215</v>
      </c>
      <c r="B14" s="117" t="s">
        <v>174</v>
      </c>
      <c r="C14" s="117"/>
      <c r="D14" s="117"/>
      <c r="E14" s="17">
        <v>0</v>
      </c>
      <c r="F14" s="4">
        <v>40</v>
      </c>
      <c r="G14" s="4">
        <f t="shared" si="0"/>
        <v>0</v>
      </c>
    </row>
    <row r="15" spans="1:7" ht="16.5" customHeight="1" x14ac:dyDescent="0.25">
      <c r="A15" s="4" t="s">
        <v>216</v>
      </c>
      <c r="B15" s="117" t="s">
        <v>175</v>
      </c>
      <c r="C15" s="117"/>
      <c r="D15" s="117"/>
      <c r="E15" s="17">
        <v>0</v>
      </c>
      <c r="F15" s="4">
        <v>20</v>
      </c>
      <c r="G15" s="4">
        <f t="shared" si="0"/>
        <v>0</v>
      </c>
    </row>
    <row r="16" spans="1:7" ht="16.5" customHeight="1" x14ac:dyDescent="0.25">
      <c r="A16" s="4" t="s">
        <v>217</v>
      </c>
      <c r="B16" s="117" t="s">
        <v>176</v>
      </c>
      <c r="C16" s="117"/>
      <c r="D16" s="117"/>
      <c r="E16" s="17">
        <v>0</v>
      </c>
      <c r="F16" s="4">
        <v>10</v>
      </c>
      <c r="G16" s="4">
        <f t="shared" si="0"/>
        <v>0</v>
      </c>
    </row>
    <row r="17" spans="1:7" ht="16.5" customHeight="1" x14ac:dyDescent="0.25">
      <c r="A17" s="4" t="s">
        <v>205</v>
      </c>
      <c r="B17" s="117" t="s">
        <v>6</v>
      </c>
      <c r="C17" s="117"/>
      <c r="D17" s="117"/>
      <c r="E17" s="17">
        <v>0</v>
      </c>
      <c r="F17" s="4">
        <v>5</v>
      </c>
      <c r="G17" s="4">
        <f t="shared" si="0"/>
        <v>0</v>
      </c>
    </row>
    <row r="18" spans="1:7" ht="16.5" customHeight="1" x14ac:dyDescent="0.25">
      <c r="A18" s="4" t="s">
        <v>218</v>
      </c>
      <c r="B18" s="117" t="s">
        <v>74</v>
      </c>
      <c r="C18" s="117"/>
      <c r="D18" s="117"/>
      <c r="E18" s="17">
        <v>0</v>
      </c>
      <c r="F18" s="4">
        <v>1</v>
      </c>
      <c r="G18" s="4">
        <f t="shared" si="0"/>
        <v>0</v>
      </c>
    </row>
    <row r="19" spans="1:7" ht="16.5" customHeight="1" x14ac:dyDescent="0.25">
      <c r="A19" s="4" t="s">
        <v>219</v>
      </c>
      <c r="B19" s="117" t="s">
        <v>75</v>
      </c>
      <c r="C19" s="117"/>
      <c r="D19" s="117"/>
      <c r="E19" s="17">
        <v>0</v>
      </c>
      <c r="F19" s="4">
        <v>2</v>
      </c>
      <c r="G19" s="4">
        <f t="shared" si="0"/>
        <v>0</v>
      </c>
    </row>
    <row r="20" spans="1:7" ht="16.5" customHeight="1" x14ac:dyDescent="0.25">
      <c r="A20" s="4" t="s">
        <v>220</v>
      </c>
      <c r="B20" s="117" t="s">
        <v>7</v>
      </c>
      <c r="C20" s="117"/>
      <c r="D20" s="117"/>
      <c r="E20" s="17">
        <v>0</v>
      </c>
      <c r="F20" s="4">
        <v>40</v>
      </c>
      <c r="G20" s="4">
        <f t="shared" si="0"/>
        <v>0</v>
      </c>
    </row>
    <row r="21" spans="1:7" ht="16.5" customHeight="1" x14ac:dyDescent="0.25">
      <c r="A21" s="4" t="s">
        <v>221</v>
      </c>
      <c r="B21" s="117" t="s">
        <v>8</v>
      </c>
      <c r="C21" s="117"/>
      <c r="D21" s="117"/>
      <c r="E21" s="17">
        <v>0</v>
      </c>
      <c r="F21" s="4">
        <v>40</v>
      </c>
      <c r="G21" s="4">
        <f t="shared" si="0"/>
        <v>0</v>
      </c>
    </row>
    <row r="22" spans="1:7" ht="16.5" customHeight="1" x14ac:dyDescent="0.25">
      <c r="A22" s="4" t="s">
        <v>222</v>
      </c>
      <c r="B22" s="117" t="s">
        <v>9</v>
      </c>
      <c r="C22" s="117"/>
      <c r="D22" s="117"/>
      <c r="E22" s="17">
        <v>0</v>
      </c>
      <c r="F22" s="4">
        <v>5</v>
      </c>
      <c r="G22" s="4">
        <f t="shared" si="0"/>
        <v>0</v>
      </c>
    </row>
    <row r="23" spans="1:7" ht="16.5" customHeight="1" x14ac:dyDescent="0.25">
      <c r="A23" s="4" t="s">
        <v>223</v>
      </c>
      <c r="B23" s="117" t="s">
        <v>76</v>
      </c>
      <c r="C23" s="117"/>
      <c r="D23" s="117"/>
      <c r="E23" s="17">
        <v>0</v>
      </c>
      <c r="F23" s="4">
        <v>3</v>
      </c>
      <c r="G23" s="4">
        <f t="shared" si="0"/>
        <v>0</v>
      </c>
    </row>
    <row r="24" spans="1:7" ht="16.5" customHeight="1" x14ac:dyDescent="0.25">
      <c r="A24" s="4" t="s">
        <v>224</v>
      </c>
      <c r="B24" s="117" t="s">
        <v>10</v>
      </c>
      <c r="C24" s="117"/>
      <c r="D24" s="117"/>
      <c r="E24" s="17">
        <v>0</v>
      </c>
      <c r="F24" s="4">
        <v>5</v>
      </c>
      <c r="G24" s="4">
        <f t="shared" si="0"/>
        <v>0</v>
      </c>
    </row>
    <row r="25" spans="1:7" ht="16.5" customHeight="1" x14ac:dyDescent="0.25">
      <c r="A25" s="4" t="s">
        <v>225</v>
      </c>
      <c r="B25" s="117" t="s">
        <v>11</v>
      </c>
      <c r="C25" s="117"/>
      <c r="D25" s="117"/>
      <c r="E25" s="17">
        <v>0</v>
      </c>
      <c r="F25" s="4">
        <v>5</v>
      </c>
      <c r="G25" s="4">
        <f t="shared" si="0"/>
        <v>0</v>
      </c>
    </row>
    <row r="26" spans="1:7" ht="16.5" customHeight="1" x14ac:dyDescent="0.25">
      <c r="A26" s="4" t="s">
        <v>226</v>
      </c>
      <c r="B26" s="117" t="s">
        <v>77</v>
      </c>
      <c r="C26" s="117"/>
      <c r="D26" s="117"/>
      <c r="E26" s="17">
        <v>0</v>
      </c>
      <c r="F26" s="4">
        <v>5</v>
      </c>
      <c r="G26" s="4">
        <f t="shared" si="0"/>
        <v>0</v>
      </c>
    </row>
    <row r="27" spans="1:7" ht="16.5" customHeight="1" x14ac:dyDescent="0.25">
      <c r="A27" s="4" t="s">
        <v>227</v>
      </c>
      <c r="B27" s="117" t="s">
        <v>12</v>
      </c>
      <c r="C27" s="117"/>
      <c r="D27" s="117"/>
      <c r="E27" s="17">
        <v>0</v>
      </c>
      <c r="F27" s="4">
        <v>3</v>
      </c>
      <c r="G27" s="4">
        <f t="shared" si="0"/>
        <v>0</v>
      </c>
    </row>
    <row r="28" spans="1:7" ht="16.5" customHeight="1" x14ac:dyDescent="0.25">
      <c r="A28" s="4" t="s">
        <v>228</v>
      </c>
      <c r="B28" s="117" t="s">
        <v>13</v>
      </c>
      <c r="C28" s="117"/>
      <c r="D28" s="117"/>
      <c r="E28" s="17">
        <v>0</v>
      </c>
      <c r="F28" s="4">
        <v>2</v>
      </c>
      <c r="G28" s="4">
        <f t="shared" si="0"/>
        <v>0</v>
      </c>
    </row>
    <row r="29" spans="1:7" ht="16.5" customHeight="1" x14ac:dyDescent="0.25">
      <c r="A29" s="4" t="s">
        <v>229</v>
      </c>
      <c r="B29" s="116" t="s">
        <v>126</v>
      </c>
      <c r="C29" s="117"/>
      <c r="D29" s="117"/>
      <c r="E29" s="17">
        <v>0</v>
      </c>
      <c r="F29" s="4">
        <v>5</v>
      </c>
      <c r="G29" s="4">
        <f t="shared" si="0"/>
        <v>0</v>
      </c>
    </row>
    <row r="30" spans="1:7" ht="16.5" customHeight="1" x14ac:dyDescent="0.25">
      <c r="A30" s="4" t="s">
        <v>230</v>
      </c>
      <c r="B30" s="117" t="s">
        <v>14</v>
      </c>
      <c r="C30" s="117"/>
      <c r="D30" s="117"/>
      <c r="E30" s="17">
        <v>0</v>
      </c>
      <c r="F30" s="4">
        <v>3</v>
      </c>
      <c r="G30" s="4">
        <f t="shared" si="0"/>
        <v>0</v>
      </c>
    </row>
    <row r="31" spans="1:7" ht="16.5" customHeight="1" x14ac:dyDescent="0.25">
      <c r="A31" s="4" t="s">
        <v>231</v>
      </c>
      <c r="B31" s="117" t="s">
        <v>78</v>
      </c>
      <c r="C31" s="117"/>
      <c r="D31" s="117"/>
      <c r="E31" s="17">
        <v>0</v>
      </c>
      <c r="F31" s="4">
        <v>4</v>
      </c>
      <c r="G31" s="4">
        <f t="shared" si="0"/>
        <v>0</v>
      </c>
    </row>
    <row r="32" spans="1:7" ht="16.5" customHeight="1" x14ac:dyDescent="0.25">
      <c r="A32" s="4" t="s">
        <v>232</v>
      </c>
      <c r="B32" s="117" t="s">
        <v>15</v>
      </c>
      <c r="C32" s="117"/>
      <c r="D32" s="117"/>
      <c r="E32" s="17">
        <v>0</v>
      </c>
      <c r="F32" s="4">
        <v>15</v>
      </c>
      <c r="G32" s="4">
        <f t="shared" si="0"/>
        <v>0</v>
      </c>
    </row>
    <row r="33" spans="1:7" ht="16.5" customHeight="1" x14ac:dyDescent="0.25">
      <c r="A33" s="4" t="s">
        <v>233</v>
      </c>
      <c r="B33" s="117" t="s">
        <v>16</v>
      </c>
      <c r="C33" s="117"/>
      <c r="D33" s="117"/>
      <c r="E33" s="17">
        <v>0</v>
      </c>
      <c r="F33" s="4">
        <v>4</v>
      </c>
      <c r="G33" s="4">
        <f t="shared" si="0"/>
        <v>0</v>
      </c>
    </row>
    <row r="34" spans="1:7" ht="29.25" customHeight="1" x14ac:dyDescent="0.25">
      <c r="A34" s="4" t="s">
        <v>234</v>
      </c>
      <c r="B34" s="117" t="s">
        <v>79</v>
      </c>
      <c r="C34" s="117"/>
      <c r="D34" s="117"/>
      <c r="E34" s="17">
        <v>0</v>
      </c>
      <c r="F34" s="4">
        <v>10</v>
      </c>
      <c r="G34" s="4">
        <f t="shared" si="0"/>
        <v>0</v>
      </c>
    </row>
    <row r="35" spans="1:7" ht="29.25" customHeight="1" x14ac:dyDescent="0.25">
      <c r="A35" s="4" t="s">
        <v>235</v>
      </c>
      <c r="B35" s="117" t="s">
        <v>80</v>
      </c>
      <c r="C35" s="117"/>
      <c r="D35" s="117"/>
      <c r="E35" s="17">
        <v>0</v>
      </c>
      <c r="F35" s="4">
        <v>5</v>
      </c>
      <c r="G35" s="4">
        <f t="shared" si="0"/>
        <v>0</v>
      </c>
    </row>
    <row r="36" spans="1:7" ht="29.25" customHeight="1" x14ac:dyDescent="0.25">
      <c r="A36" s="4" t="s">
        <v>236</v>
      </c>
      <c r="B36" s="117" t="s">
        <v>81</v>
      </c>
      <c r="C36" s="117"/>
      <c r="D36" s="117"/>
      <c r="E36" s="17">
        <v>0</v>
      </c>
      <c r="F36" s="4">
        <v>25</v>
      </c>
      <c r="G36" s="4">
        <f t="shared" si="0"/>
        <v>0</v>
      </c>
    </row>
    <row r="37" spans="1:7" ht="29.25" customHeight="1" x14ac:dyDescent="0.25">
      <c r="A37" s="4" t="s">
        <v>237</v>
      </c>
      <c r="B37" s="117" t="s">
        <v>82</v>
      </c>
      <c r="C37" s="117"/>
      <c r="D37" s="117"/>
      <c r="E37" s="17">
        <v>0</v>
      </c>
      <c r="F37" s="4">
        <v>50</v>
      </c>
      <c r="G37" s="4">
        <f t="shared" si="0"/>
        <v>0</v>
      </c>
    </row>
    <row r="38" spans="1:7" ht="16.5" customHeight="1" x14ac:dyDescent="0.25">
      <c r="A38" s="4" t="s">
        <v>238</v>
      </c>
      <c r="B38" s="116" t="s">
        <v>122</v>
      </c>
      <c r="C38" s="117"/>
      <c r="D38" s="117"/>
      <c r="E38" s="17">
        <v>0</v>
      </c>
      <c r="F38" s="4">
        <v>3</v>
      </c>
      <c r="G38" s="4">
        <f t="shared" si="0"/>
        <v>0</v>
      </c>
    </row>
    <row r="39" spans="1:7" ht="16.5" customHeight="1" x14ac:dyDescent="0.25">
      <c r="A39" s="4" t="s">
        <v>239</v>
      </c>
      <c r="B39" s="116" t="s">
        <v>17</v>
      </c>
      <c r="C39" s="117"/>
      <c r="D39" s="117"/>
      <c r="E39" s="17">
        <v>0</v>
      </c>
      <c r="F39" s="4">
        <v>10</v>
      </c>
      <c r="G39" s="4">
        <f t="shared" si="0"/>
        <v>0</v>
      </c>
    </row>
    <row r="40" spans="1:7" ht="16.5" customHeight="1" x14ac:dyDescent="0.25">
      <c r="A40" s="4" t="s">
        <v>240</v>
      </c>
      <c r="B40" s="116" t="s">
        <v>18</v>
      </c>
      <c r="C40" s="117"/>
      <c r="D40" s="117"/>
      <c r="E40" s="17">
        <v>0</v>
      </c>
      <c r="F40" s="4">
        <v>50</v>
      </c>
      <c r="G40" s="4">
        <f t="shared" si="0"/>
        <v>0</v>
      </c>
    </row>
    <row r="41" spans="1:7" ht="16.5" customHeight="1" x14ac:dyDescent="0.25">
      <c r="A41" s="4" t="s">
        <v>241</v>
      </c>
      <c r="B41" s="116" t="s">
        <v>19</v>
      </c>
      <c r="C41" s="117"/>
      <c r="D41" s="117"/>
      <c r="E41" s="17">
        <v>0</v>
      </c>
      <c r="F41" s="4">
        <v>10</v>
      </c>
      <c r="G41" s="4">
        <f t="shared" si="0"/>
        <v>0</v>
      </c>
    </row>
    <row r="42" spans="1:7" ht="16.5" customHeight="1" x14ac:dyDescent="0.25">
      <c r="A42" s="4" t="s">
        <v>242</v>
      </c>
      <c r="B42" s="116" t="s">
        <v>20</v>
      </c>
      <c r="C42" s="117"/>
      <c r="D42" s="117"/>
      <c r="E42" s="17">
        <v>0</v>
      </c>
      <c r="F42" s="4">
        <v>50</v>
      </c>
      <c r="G42" s="4">
        <f t="shared" si="0"/>
        <v>0</v>
      </c>
    </row>
    <row r="43" spans="1:7" ht="16.5" customHeight="1" x14ac:dyDescent="0.25">
      <c r="A43" s="4" t="s">
        <v>243</v>
      </c>
      <c r="B43" s="116" t="s">
        <v>21</v>
      </c>
      <c r="C43" s="117"/>
      <c r="D43" s="117"/>
      <c r="E43" s="17">
        <v>0</v>
      </c>
      <c r="F43" s="4">
        <v>25</v>
      </c>
      <c r="G43" s="4">
        <f t="shared" si="0"/>
        <v>0</v>
      </c>
    </row>
    <row r="44" spans="1:7" ht="16.5" customHeight="1" x14ac:dyDescent="0.25">
      <c r="A44" s="4" t="s">
        <v>244</v>
      </c>
      <c r="B44" s="116" t="s">
        <v>22</v>
      </c>
      <c r="C44" s="117"/>
      <c r="D44" s="117"/>
      <c r="E44" s="17">
        <v>0</v>
      </c>
      <c r="F44" s="4">
        <v>10</v>
      </c>
      <c r="G44" s="4">
        <f t="shared" si="0"/>
        <v>0</v>
      </c>
    </row>
    <row r="45" spans="1:7" ht="16.5" customHeight="1" x14ac:dyDescent="0.25">
      <c r="A45" s="4" t="s">
        <v>245</v>
      </c>
      <c r="B45" s="116" t="s">
        <v>189</v>
      </c>
      <c r="C45" s="117"/>
      <c r="D45" s="117"/>
      <c r="E45" s="17">
        <v>0</v>
      </c>
      <c r="F45" s="4">
        <v>5</v>
      </c>
      <c r="G45" s="4">
        <f t="shared" si="0"/>
        <v>0</v>
      </c>
    </row>
    <row r="46" spans="1:7" ht="29.25" customHeight="1" x14ac:dyDescent="0.25">
      <c r="A46" s="4" t="s">
        <v>246</v>
      </c>
      <c r="B46" s="116" t="s">
        <v>83</v>
      </c>
      <c r="C46" s="117"/>
      <c r="D46" s="117"/>
      <c r="E46" s="17">
        <v>0</v>
      </c>
      <c r="F46" s="4">
        <v>30</v>
      </c>
      <c r="G46" s="4">
        <f t="shared" si="0"/>
        <v>0</v>
      </c>
    </row>
    <row r="47" spans="1:7" ht="29.25" customHeight="1" x14ac:dyDescent="0.25">
      <c r="A47" s="4" t="s">
        <v>247</v>
      </c>
      <c r="B47" s="116" t="s">
        <v>84</v>
      </c>
      <c r="C47" s="117"/>
      <c r="D47" s="117"/>
      <c r="E47" s="17">
        <v>0</v>
      </c>
      <c r="F47" s="4">
        <v>20</v>
      </c>
      <c r="G47" s="4">
        <f t="shared" si="0"/>
        <v>0</v>
      </c>
    </row>
    <row r="48" spans="1:7" ht="16.5" customHeight="1" x14ac:dyDescent="0.25">
      <c r="A48" s="4" t="s">
        <v>248</v>
      </c>
      <c r="B48" s="116" t="s">
        <v>85</v>
      </c>
      <c r="C48" s="117"/>
      <c r="D48" s="117"/>
      <c r="E48" s="17">
        <v>0</v>
      </c>
      <c r="F48" s="4">
        <v>15</v>
      </c>
      <c r="G48" s="4">
        <f t="shared" si="0"/>
        <v>0</v>
      </c>
    </row>
    <row r="49" spans="1:7" ht="16.5" customHeight="1" x14ac:dyDescent="0.25">
      <c r="A49" s="4" t="s">
        <v>249</v>
      </c>
      <c r="B49" s="116" t="s">
        <v>86</v>
      </c>
      <c r="C49" s="117"/>
      <c r="D49" s="117"/>
      <c r="E49" s="17">
        <v>0</v>
      </c>
      <c r="F49" s="4">
        <v>10</v>
      </c>
      <c r="G49" s="4">
        <f t="shared" si="0"/>
        <v>0</v>
      </c>
    </row>
    <row r="50" spans="1:7" ht="16.5" customHeight="1" x14ac:dyDescent="0.25">
      <c r="A50" s="4" t="s">
        <v>250</v>
      </c>
      <c r="B50" s="116" t="s">
        <v>190</v>
      </c>
      <c r="C50" s="117"/>
      <c r="D50" s="117"/>
      <c r="E50" s="17">
        <v>0</v>
      </c>
      <c r="F50" s="4">
        <v>10</v>
      </c>
      <c r="G50" s="4">
        <f t="shared" si="0"/>
        <v>0</v>
      </c>
    </row>
    <row r="51" spans="1:7" ht="16.5" customHeight="1" x14ac:dyDescent="0.25">
      <c r="A51" s="4" t="s">
        <v>251</v>
      </c>
      <c r="B51" s="116" t="s">
        <v>87</v>
      </c>
      <c r="C51" s="117"/>
      <c r="D51" s="117"/>
      <c r="E51" s="17">
        <v>0</v>
      </c>
      <c r="F51" s="4">
        <v>5</v>
      </c>
      <c r="G51" s="4">
        <f t="shared" si="0"/>
        <v>0</v>
      </c>
    </row>
    <row r="52" spans="1:7" ht="28.5" customHeight="1" x14ac:dyDescent="0.25">
      <c r="A52" s="4" t="s">
        <v>252</v>
      </c>
      <c r="B52" s="116" t="s">
        <v>88</v>
      </c>
      <c r="C52" s="117"/>
      <c r="D52" s="117"/>
      <c r="E52" s="17">
        <v>0</v>
      </c>
      <c r="F52" s="4">
        <v>2</v>
      </c>
      <c r="G52" s="4">
        <f t="shared" si="0"/>
        <v>0</v>
      </c>
    </row>
    <row r="53" spans="1:7" ht="28.5" customHeight="1" x14ac:dyDescent="0.25">
      <c r="A53" s="4" t="s">
        <v>253</v>
      </c>
      <c r="B53" s="116" t="s">
        <v>89</v>
      </c>
      <c r="C53" s="117"/>
      <c r="D53" s="117"/>
      <c r="E53" s="17">
        <v>0</v>
      </c>
      <c r="F53" s="4">
        <v>5</v>
      </c>
      <c r="G53" s="4">
        <f t="shared" si="0"/>
        <v>0</v>
      </c>
    </row>
    <row r="54" spans="1:7" ht="28.5" customHeight="1" x14ac:dyDescent="0.25">
      <c r="A54" s="4" t="s">
        <v>254</v>
      </c>
      <c r="B54" s="116" t="s">
        <v>90</v>
      </c>
      <c r="C54" s="117"/>
      <c r="D54" s="117"/>
      <c r="E54" s="17">
        <v>0</v>
      </c>
      <c r="F54" s="4">
        <v>15</v>
      </c>
      <c r="G54" s="4">
        <f t="shared" si="0"/>
        <v>0</v>
      </c>
    </row>
    <row r="55" spans="1:7" ht="28.5" customHeight="1" x14ac:dyDescent="0.25">
      <c r="A55" s="4" t="s">
        <v>255</v>
      </c>
      <c r="B55" s="116" t="s">
        <v>91</v>
      </c>
      <c r="C55" s="117"/>
      <c r="D55" s="117"/>
      <c r="E55" s="17">
        <v>0</v>
      </c>
      <c r="F55" s="4">
        <v>8</v>
      </c>
      <c r="G55" s="4">
        <f t="shared" si="0"/>
        <v>0</v>
      </c>
    </row>
    <row r="56" spans="1:7" ht="28.5" customHeight="1" x14ac:dyDescent="0.25">
      <c r="A56" s="4" t="s">
        <v>256</v>
      </c>
      <c r="B56" s="116" t="s">
        <v>92</v>
      </c>
      <c r="C56" s="117"/>
      <c r="D56" s="117"/>
      <c r="E56" s="17">
        <v>0</v>
      </c>
      <c r="F56" s="4">
        <v>10</v>
      </c>
      <c r="G56" s="4">
        <f t="shared" si="0"/>
        <v>0</v>
      </c>
    </row>
    <row r="57" spans="1:7" ht="28.5" customHeight="1" x14ac:dyDescent="0.25">
      <c r="A57" s="4" t="s">
        <v>257</v>
      </c>
      <c r="B57" s="116" t="s">
        <v>93</v>
      </c>
      <c r="C57" s="117"/>
      <c r="D57" s="117"/>
      <c r="E57" s="17">
        <v>0</v>
      </c>
      <c r="F57" s="4">
        <v>5</v>
      </c>
      <c r="G57" s="4">
        <f t="shared" si="0"/>
        <v>0</v>
      </c>
    </row>
    <row r="58" spans="1:7" ht="16.5" customHeight="1" x14ac:dyDescent="0.25">
      <c r="A58" s="4" t="s">
        <v>258</v>
      </c>
      <c r="B58" s="116" t="s">
        <v>23</v>
      </c>
      <c r="C58" s="117"/>
      <c r="D58" s="117"/>
      <c r="E58" s="17">
        <v>0</v>
      </c>
      <c r="F58" s="4">
        <v>1</v>
      </c>
      <c r="G58" s="4">
        <f t="shared" si="0"/>
        <v>0</v>
      </c>
    </row>
    <row r="59" spans="1:7" ht="16.5" customHeight="1" x14ac:dyDescent="0.25">
      <c r="A59" s="4" t="s">
        <v>259</v>
      </c>
      <c r="B59" s="116" t="s">
        <v>94</v>
      </c>
      <c r="C59" s="117"/>
      <c r="D59" s="117"/>
      <c r="E59" s="17">
        <v>0</v>
      </c>
      <c r="F59" s="4">
        <v>2</v>
      </c>
      <c r="G59" s="4">
        <f t="shared" si="0"/>
        <v>0</v>
      </c>
    </row>
    <row r="60" spans="1:7" ht="16.5" customHeight="1" x14ac:dyDescent="0.25">
      <c r="A60" s="4" t="s">
        <v>260</v>
      </c>
      <c r="B60" s="116" t="s">
        <v>95</v>
      </c>
      <c r="C60" s="117"/>
      <c r="D60" s="117"/>
      <c r="E60" s="17">
        <v>0</v>
      </c>
      <c r="F60" s="4">
        <v>50</v>
      </c>
      <c r="G60" s="4">
        <f t="shared" si="0"/>
        <v>0</v>
      </c>
    </row>
    <row r="61" spans="1:7" ht="16.5" customHeight="1" x14ac:dyDescent="0.25">
      <c r="A61" s="4" t="s">
        <v>261</v>
      </c>
      <c r="B61" s="116" t="s">
        <v>96</v>
      </c>
      <c r="C61" s="117"/>
      <c r="D61" s="117"/>
      <c r="E61" s="17">
        <v>0</v>
      </c>
      <c r="F61" s="4">
        <v>5</v>
      </c>
      <c r="G61" s="4">
        <f t="shared" si="0"/>
        <v>0</v>
      </c>
    </row>
    <row r="62" spans="1:7" ht="16.5" customHeight="1" x14ac:dyDescent="0.25">
      <c r="A62" s="4" t="s">
        <v>262</v>
      </c>
      <c r="B62" s="116" t="s">
        <v>97</v>
      </c>
      <c r="C62" s="117"/>
      <c r="D62" s="117"/>
      <c r="E62" s="17">
        <v>0</v>
      </c>
      <c r="F62" s="4">
        <v>15</v>
      </c>
      <c r="G62" s="4">
        <f t="shared" si="0"/>
        <v>0</v>
      </c>
    </row>
    <row r="63" spans="1:7" ht="16.5" customHeight="1" x14ac:dyDescent="0.25">
      <c r="A63" s="4" t="s">
        <v>263</v>
      </c>
      <c r="B63" s="116" t="s">
        <v>98</v>
      </c>
      <c r="C63" s="117"/>
      <c r="D63" s="117"/>
      <c r="E63" s="17">
        <v>0</v>
      </c>
      <c r="F63" s="4">
        <v>2</v>
      </c>
      <c r="G63" s="4">
        <f t="shared" si="0"/>
        <v>0</v>
      </c>
    </row>
    <row r="64" spans="1:7" ht="16.5" customHeight="1" x14ac:dyDescent="0.25">
      <c r="A64" s="4" t="s">
        <v>264</v>
      </c>
      <c r="B64" s="116" t="s">
        <v>99</v>
      </c>
      <c r="C64" s="117"/>
      <c r="D64" s="117"/>
      <c r="E64" s="17">
        <v>0</v>
      </c>
      <c r="F64" s="4">
        <v>10</v>
      </c>
      <c r="G64" s="4">
        <f t="shared" si="0"/>
        <v>0</v>
      </c>
    </row>
    <row r="65" spans="1:7" ht="16.5" customHeight="1" x14ac:dyDescent="0.25">
      <c r="A65" s="4" t="s">
        <v>265</v>
      </c>
      <c r="B65" s="116" t="s">
        <v>100</v>
      </c>
      <c r="C65" s="117"/>
      <c r="D65" s="117"/>
      <c r="E65" s="17">
        <v>0</v>
      </c>
      <c r="F65" s="4">
        <v>10</v>
      </c>
      <c r="G65" s="4">
        <f t="shared" si="0"/>
        <v>0</v>
      </c>
    </row>
    <row r="66" spans="1:7" ht="16.5" customHeight="1" x14ac:dyDescent="0.25">
      <c r="A66" s="4" t="s">
        <v>266</v>
      </c>
      <c r="B66" s="116" t="s">
        <v>191</v>
      </c>
      <c r="C66" s="117"/>
      <c r="D66" s="117"/>
      <c r="E66" s="17">
        <v>0</v>
      </c>
      <c r="F66" s="4">
        <v>50</v>
      </c>
      <c r="G66" s="4">
        <f t="shared" si="0"/>
        <v>0</v>
      </c>
    </row>
    <row r="67" spans="1:7" ht="16.5" customHeight="1" x14ac:dyDescent="0.25">
      <c r="A67" s="4" t="s">
        <v>267</v>
      </c>
      <c r="B67" s="116" t="s">
        <v>192</v>
      </c>
      <c r="C67" s="117"/>
      <c r="D67" s="117"/>
      <c r="E67" s="17">
        <v>0</v>
      </c>
      <c r="F67" s="4">
        <v>25</v>
      </c>
      <c r="G67" s="4">
        <f t="shared" si="0"/>
        <v>0</v>
      </c>
    </row>
    <row r="68" spans="1:7" ht="16.5" customHeight="1" x14ac:dyDescent="0.25">
      <c r="A68" s="4" t="s">
        <v>268</v>
      </c>
      <c r="B68" s="116" t="s">
        <v>193</v>
      </c>
      <c r="C68" s="117"/>
      <c r="D68" s="117"/>
      <c r="E68" s="17">
        <v>0</v>
      </c>
      <c r="F68" s="4">
        <v>20</v>
      </c>
      <c r="G68" s="4">
        <f t="shared" si="0"/>
        <v>0</v>
      </c>
    </row>
    <row r="69" spans="1:7" ht="16.5" customHeight="1" x14ac:dyDescent="0.25">
      <c r="A69" s="4" t="s">
        <v>269</v>
      </c>
      <c r="B69" s="116" t="s">
        <v>177</v>
      </c>
      <c r="C69" s="117"/>
      <c r="D69" s="117"/>
      <c r="E69" s="17">
        <v>0</v>
      </c>
      <c r="F69" s="4">
        <v>10</v>
      </c>
      <c r="G69" s="4">
        <f t="shared" si="0"/>
        <v>0</v>
      </c>
    </row>
    <row r="70" spans="1:7" ht="16.5" customHeight="1" x14ac:dyDescent="0.25">
      <c r="A70" s="4" t="s">
        <v>270</v>
      </c>
      <c r="B70" s="116" t="s">
        <v>24</v>
      </c>
      <c r="C70" s="117"/>
      <c r="D70" s="117"/>
      <c r="E70" s="17">
        <v>0</v>
      </c>
      <c r="F70" s="4">
        <v>30</v>
      </c>
      <c r="G70" s="4">
        <f t="shared" ref="G70:G133" si="1">E70*F70</f>
        <v>0</v>
      </c>
    </row>
    <row r="71" spans="1:7" ht="16.5" customHeight="1" x14ac:dyDescent="0.25">
      <c r="A71" s="4" t="s">
        <v>271</v>
      </c>
      <c r="B71" s="116" t="s">
        <v>194</v>
      </c>
      <c r="C71" s="117"/>
      <c r="D71" s="117"/>
      <c r="E71" s="17">
        <v>0</v>
      </c>
      <c r="F71" s="4">
        <v>15</v>
      </c>
      <c r="G71" s="4">
        <f t="shared" si="1"/>
        <v>0</v>
      </c>
    </row>
    <row r="72" spans="1:7" ht="16.5" customHeight="1" x14ac:dyDescent="0.25">
      <c r="A72" s="4" t="s">
        <v>272</v>
      </c>
      <c r="B72" s="116" t="s">
        <v>0</v>
      </c>
      <c r="C72" s="117"/>
      <c r="D72" s="117"/>
      <c r="E72" s="17">
        <v>0</v>
      </c>
      <c r="F72" s="4">
        <v>3</v>
      </c>
      <c r="G72" s="4">
        <f t="shared" si="1"/>
        <v>0</v>
      </c>
    </row>
    <row r="73" spans="1:7" ht="16.5" customHeight="1" x14ac:dyDescent="0.25">
      <c r="A73" s="4" t="s">
        <v>273</v>
      </c>
      <c r="B73" s="116" t="s">
        <v>101</v>
      </c>
      <c r="C73" s="117"/>
      <c r="D73" s="117"/>
      <c r="E73" s="17">
        <v>0</v>
      </c>
      <c r="F73" s="4">
        <v>1</v>
      </c>
      <c r="G73" s="4">
        <f t="shared" si="1"/>
        <v>0</v>
      </c>
    </row>
    <row r="74" spans="1:7" ht="16.5" customHeight="1" x14ac:dyDescent="0.25">
      <c r="A74" s="4" t="s">
        <v>274</v>
      </c>
      <c r="B74" s="116" t="s">
        <v>102</v>
      </c>
      <c r="C74" s="117"/>
      <c r="D74" s="117"/>
      <c r="E74" s="17">
        <v>0</v>
      </c>
      <c r="F74" s="4">
        <v>2</v>
      </c>
      <c r="G74" s="4">
        <f t="shared" si="1"/>
        <v>0</v>
      </c>
    </row>
    <row r="75" spans="1:7" ht="16.5" customHeight="1" x14ac:dyDescent="0.25">
      <c r="A75" s="4" t="s">
        <v>275</v>
      </c>
      <c r="B75" s="116" t="s">
        <v>103</v>
      </c>
      <c r="C75" s="117"/>
      <c r="D75" s="117"/>
      <c r="E75" s="17">
        <v>0</v>
      </c>
      <c r="F75" s="4">
        <v>2</v>
      </c>
      <c r="G75" s="4">
        <f t="shared" si="1"/>
        <v>0</v>
      </c>
    </row>
    <row r="76" spans="1:7" ht="16.5" customHeight="1" x14ac:dyDescent="0.25">
      <c r="A76" s="4" t="s">
        <v>276</v>
      </c>
      <c r="B76" s="116" t="s">
        <v>104</v>
      </c>
      <c r="C76" s="117"/>
      <c r="D76" s="117"/>
      <c r="E76" s="17">
        <v>0</v>
      </c>
      <c r="F76" s="4">
        <v>10</v>
      </c>
      <c r="G76" s="4">
        <f t="shared" si="1"/>
        <v>0</v>
      </c>
    </row>
    <row r="77" spans="1:7" ht="16.5" customHeight="1" x14ac:dyDescent="0.25">
      <c r="A77" s="4" t="s">
        <v>277</v>
      </c>
      <c r="B77" s="116" t="s">
        <v>105</v>
      </c>
      <c r="C77" s="117"/>
      <c r="D77" s="117"/>
      <c r="E77" s="17">
        <v>0</v>
      </c>
      <c r="F77" s="4">
        <v>2</v>
      </c>
      <c r="G77" s="4">
        <f t="shared" si="1"/>
        <v>0</v>
      </c>
    </row>
    <row r="78" spans="1:7" ht="16.5" customHeight="1" x14ac:dyDescent="0.25">
      <c r="A78" s="4" t="s">
        <v>278</v>
      </c>
      <c r="B78" s="116" t="s">
        <v>106</v>
      </c>
      <c r="C78" s="117"/>
      <c r="D78" s="117"/>
      <c r="E78" s="17">
        <v>0</v>
      </c>
      <c r="F78" s="4">
        <v>3</v>
      </c>
      <c r="G78" s="4">
        <f t="shared" si="1"/>
        <v>0</v>
      </c>
    </row>
    <row r="79" spans="1:7" ht="16.5" customHeight="1" x14ac:dyDescent="0.25">
      <c r="A79" s="4" t="s">
        <v>279</v>
      </c>
      <c r="B79" s="116" t="s">
        <v>107</v>
      </c>
      <c r="C79" s="117"/>
      <c r="D79" s="117"/>
      <c r="E79" s="17">
        <v>0</v>
      </c>
      <c r="F79" s="4">
        <v>10</v>
      </c>
      <c r="G79" s="4">
        <f t="shared" si="1"/>
        <v>0</v>
      </c>
    </row>
    <row r="80" spans="1:7" ht="16.5" customHeight="1" x14ac:dyDescent="0.25">
      <c r="A80" s="4" t="s">
        <v>280</v>
      </c>
      <c r="B80" s="116" t="s">
        <v>25</v>
      </c>
      <c r="C80" s="117"/>
      <c r="D80" s="117"/>
      <c r="E80" s="17">
        <v>0</v>
      </c>
      <c r="F80" s="4">
        <v>5</v>
      </c>
      <c r="G80" s="4">
        <f t="shared" si="1"/>
        <v>0</v>
      </c>
    </row>
    <row r="81" spans="1:7" ht="16.5" customHeight="1" x14ac:dyDescent="0.25">
      <c r="A81" s="4" t="s">
        <v>281</v>
      </c>
      <c r="B81" s="116" t="s">
        <v>108</v>
      </c>
      <c r="C81" s="117"/>
      <c r="D81" s="117"/>
      <c r="E81" s="17">
        <v>0</v>
      </c>
      <c r="F81" s="4">
        <v>5</v>
      </c>
      <c r="G81" s="4">
        <f t="shared" si="1"/>
        <v>0</v>
      </c>
    </row>
    <row r="82" spans="1:7" ht="16.5" customHeight="1" x14ac:dyDescent="0.25">
      <c r="A82" s="4" t="s">
        <v>282</v>
      </c>
      <c r="B82" s="116" t="s">
        <v>109</v>
      </c>
      <c r="C82" s="117"/>
      <c r="D82" s="117"/>
      <c r="E82" s="17">
        <v>0</v>
      </c>
      <c r="F82" s="4">
        <v>5</v>
      </c>
      <c r="G82" s="4">
        <f t="shared" si="1"/>
        <v>0</v>
      </c>
    </row>
    <row r="83" spans="1:7" ht="16.5" customHeight="1" x14ac:dyDescent="0.25">
      <c r="A83" s="4" t="s">
        <v>283</v>
      </c>
      <c r="B83" s="116" t="s">
        <v>110</v>
      </c>
      <c r="C83" s="117"/>
      <c r="D83" s="117"/>
      <c r="E83" s="17">
        <v>0</v>
      </c>
      <c r="F83" s="4">
        <v>10</v>
      </c>
      <c r="G83" s="4">
        <f t="shared" si="1"/>
        <v>0</v>
      </c>
    </row>
    <row r="84" spans="1:7" ht="16.5" customHeight="1" x14ac:dyDescent="0.25">
      <c r="A84" s="4" t="s">
        <v>284</v>
      </c>
      <c r="B84" s="116" t="s">
        <v>111</v>
      </c>
      <c r="C84" s="117"/>
      <c r="D84" s="117"/>
      <c r="E84" s="17">
        <v>0</v>
      </c>
      <c r="F84" s="4">
        <v>10</v>
      </c>
      <c r="G84" s="4">
        <f t="shared" si="1"/>
        <v>0</v>
      </c>
    </row>
    <row r="85" spans="1:7" ht="16.5" customHeight="1" x14ac:dyDescent="0.25">
      <c r="A85" s="4" t="s">
        <v>285</v>
      </c>
      <c r="B85" s="116" t="s">
        <v>26</v>
      </c>
      <c r="C85" s="117"/>
      <c r="D85" s="117"/>
      <c r="E85" s="17">
        <v>0</v>
      </c>
      <c r="F85" s="4">
        <v>60</v>
      </c>
      <c r="G85" s="4">
        <f t="shared" si="1"/>
        <v>0</v>
      </c>
    </row>
    <row r="86" spans="1:7" ht="16.5" customHeight="1" x14ac:dyDescent="0.25">
      <c r="A86" s="4" t="s">
        <v>286</v>
      </c>
      <c r="B86" s="116" t="s">
        <v>27</v>
      </c>
      <c r="C86" s="117"/>
      <c r="D86" s="117"/>
      <c r="E86" s="17">
        <v>0</v>
      </c>
      <c r="F86" s="4">
        <v>50</v>
      </c>
      <c r="G86" s="4">
        <f t="shared" si="1"/>
        <v>0</v>
      </c>
    </row>
    <row r="87" spans="1:7" ht="16.5" customHeight="1" x14ac:dyDescent="0.25">
      <c r="A87" s="4" t="s">
        <v>287</v>
      </c>
      <c r="B87" s="116" t="s">
        <v>28</v>
      </c>
      <c r="C87" s="117"/>
      <c r="D87" s="117"/>
      <c r="E87" s="17">
        <v>0</v>
      </c>
      <c r="F87" s="4">
        <v>50</v>
      </c>
      <c r="G87" s="4">
        <f t="shared" si="1"/>
        <v>0</v>
      </c>
    </row>
    <row r="88" spans="1:7" ht="16.5" customHeight="1" x14ac:dyDescent="0.25">
      <c r="A88" s="4" t="s">
        <v>288</v>
      </c>
      <c r="B88" s="116" t="s">
        <v>29</v>
      </c>
      <c r="C88" s="117"/>
      <c r="D88" s="117"/>
      <c r="E88" s="17">
        <v>0</v>
      </c>
      <c r="F88" s="4">
        <v>50</v>
      </c>
      <c r="G88" s="4">
        <f t="shared" si="1"/>
        <v>0</v>
      </c>
    </row>
    <row r="89" spans="1:7" ht="16.5" customHeight="1" x14ac:dyDescent="0.25">
      <c r="A89" s="4" t="s">
        <v>289</v>
      </c>
      <c r="B89" s="116" t="s">
        <v>30</v>
      </c>
      <c r="C89" s="117"/>
      <c r="D89" s="117"/>
      <c r="E89" s="17">
        <v>0</v>
      </c>
      <c r="F89" s="4">
        <v>30</v>
      </c>
      <c r="G89" s="4">
        <f t="shared" si="1"/>
        <v>0</v>
      </c>
    </row>
    <row r="90" spans="1:7" ht="16.5" customHeight="1" x14ac:dyDescent="0.25">
      <c r="A90" s="4" t="s">
        <v>290</v>
      </c>
      <c r="B90" s="116" t="s">
        <v>31</v>
      </c>
      <c r="C90" s="117"/>
      <c r="D90" s="117"/>
      <c r="E90" s="17">
        <v>0</v>
      </c>
      <c r="F90" s="4">
        <v>50</v>
      </c>
      <c r="G90" s="4">
        <f t="shared" si="1"/>
        <v>0</v>
      </c>
    </row>
    <row r="91" spans="1:7" ht="16.5" customHeight="1" x14ac:dyDescent="0.25">
      <c r="A91" s="4" t="s">
        <v>291</v>
      </c>
      <c r="B91" s="116" t="s">
        <v>32</v>
      </c>
      <c r="C91" s="117"/>
      <c r="D91" s="117"/>
      <c r="E91" s="17">
        <v>0</v>
      </c>
      <c r="F91" s="4">
        <v>15</v>
      </c>
      <c r="G91" s="4">
        <f t="shared" si="1"/>
        <v>0</v>
      </c>
    </row>
    <row r="92" spans="1:7" ht="16.5" customHeight="1" x14ac:dyDescent="0.25">
      <c r="A92" s="4" t="s">
        <v>292</v>
      </c>
      <c r="B92" s="116" t="s">
        <v>33</v>
      </c>
      <c r="C92" s="117"/>
      <c r="D92" s="117"/>
      <c r="E92" s="17">
        <v>0</v>
      </c>
      <c r="F92" s="4">
        <v>40</v>
      </c>
      <c r="G92" s="4">
        <f t="shared" si="1"/>
        <v>0</v>
      </c>
    </row>
    <row r="93" spans="1:7" ht="16.5" customHeight="1" x14ac:dyDescent="0.25">
      <c r="A93" s="4" t="s">
        <v>293</v>
      </c>
      <c r="B93" s="116" t="s">
        <v>34</v>
      </c>
      <c r="C93" s="117"/>
      <c r="D93" s="117"/>
      <c r="E93" s="17">
        <v>0</v>
      </c>
      <c r="F93" s="4">
        <v>20</v>
      </c>
      <c r="G93" s="4">
        <f t="shared" si="1"/>
        <v>0</v>
      </c>
    </row>
    <row r="94" spans="1:7" ht="16.5" customHeight="1" x14ac:dyDescent="0.25">
      <c r="A94" s="4" t="s">
        <v>294</v>
      </c>
      <c r="B94" s="116" t="s">
        <v>35</v>
      </c>
      <c r="C94" s="117"/>
      <c r="D94" s="117"/>
      <c r="E94" s="17">
        <v>0</v>
      </c>
      <c r="F94" s="4">
        <v>10</v>
      </c>
      <c r="G94" s="4">
        <f t="shared" si="1"/>
        <v>0</v>
      </c>
    </row>
    <row r="95" spans="1:7" ht="16.5" customHeight="1" x14ac:dyDescent="0.25">
      <c r="A95" s="4" t="s">
        <v>295</v>
      </c>
      <c r="B95" s="116" t="s">
        <v>36</v>
      </c>
      <c r="C95" s="117"/>
      <c r="D95" s="117"/>
      <c r="E95" s="17">
        <v>0</v>
      </c>
      <c r="F95" s="4">
        <v>15</v>
      </c>
      <c r="G95" s="4">
        <f t="shared" si="1"/>
        <v>0</v>
      </c>
    </row>
    <row r="96" spans="1:7" ht="16.5" customHeight="1" x14ac:dyDescent="0.25">
      <c r="A96" s="4" t="s">
        <v>296</v>
      </c>
      <c r="B96" s="116" t="s">
        <v>37</v>
      </c>
      <c r="C96" s="117"/>
      <c r="D96" s="117"/>
      <c r="E96" s="17">
        <v>0</v>
      </c>
      <c r="F96" s="4">
        <v>5</v>
      </c>
      <c r="G96" s="4">
        <f t="shared" si="1"/>
        <v>0</v>
      </c>
    </row>
    <row r="97" spans="1:7" ht="16.5" customHeight="1" x14ac:dyDescent="0.25">
      <c r="A97" s="4" t="s">
        <v>297</v>
      </c>
      <c r="B97" s="116" t="s">
        <v>112</v>
      </c>
      <c r="C97" s="117"/>
      <c r="D97" s="117"/>
      <c r="E97" s="17">
        <v>0</v>
      </c>
      <c r="F97" s="4">
        <v>10</v>
      </c>
      <c r="G97" s="4">
        <f t="shared" si="1"/>
        <v>0</v>
      </c>
    </row>
    <row r="98" spans="1:7" ht="16.5" customHeight="1" x14ac:dyDescent="0.25">
      <c r="A98" s="4" t="s">
        <v>298</v>
      </c>
      <c r="B98" s="116" t="s">
        <v>113</v>
      </c>
      <c r="C98" s="117"/>
      <c r="D98" s="117"/>
      <c r="E98" s="17">
        <v>0</v>
      </c>
      <c r="F98" s="4">
        <v>10</v>
      </c>
      <c r="G98" s="4">
        <f t="shared" si="1"/>
        <v>0</v>
      </c>
    </row>
    <row r="99" spans="1:7" ht="16.5" customHeight="1" x14ac:dyDescent="0.25">
      <c r="A99" s="4" t="s">
        <v>299</v>
      </c>
      <c r="B99" s="116" t="s">
        <v>195</v>
      </c>
      <c r="C99" s="117"/>
      <c r="D99" s="117"/>
      <c r="E99" s="17">
        <v>0</v>
      </c>
      <c r="F99" s="4">
        <v>5</v>
      </c>
      <c r="G99" s="4">
        <f t="shared" si="1"/>
        <v>0</v>
      </c>
    </row>
    <row r="100" spans="1:7" ht="16.5" customHeight="1" x14ac:dyDescent="0.25">
      <c r="A100" s="4" t="s">
        <v>300</v>
      </c>
      <c r="B100" s="116" t="s">
        <v>114</v>
      </c>
      <c r="C100" s="117"/>
      <c r="D100" s="117"/>
      <c r="E100" s="17">
        <v>0</v>
      </c>
      <c r="F100" s="4">
        <v>5</v>
      </c>
      <c r="G100" s="4">
        <f t="shared" si="1"/>
        <v>0</v>
      </c>
    </row>
    <row r="101" spans="1:7" ht="16.5" customHeight="1" x14ac:dyDescent="0.25">
      <c r="A101" s="4" t="s">
        <v>301</v>
      </c>
      <c r="B101" s="116" t="s">
        <v>115</v>
      </c>
      <c r="C101" s="117"/>
      <c r="D101" s="117"/>
      <c r="E101" s="17">
        <v>0</v>
      </c>
      <c r="F101" s="4">
        <v>5</v>
      </c>
      <c r="G101" s="4">
        <f t="shared" si="1"/>
        <v>0</v>
      </c>
    </row>
    <row r="102" spans="1:7" ht="16.5" customHeight="1" x14ac:dyDescent="0.25">
      <c r="A102" s="4" t="s">
        <v>302</v>
      </c>
      <c r="B102" s="116" t="s">
        <v>116</v>
      </c>
      <c r="C102" s="117"/>
      <c r="D102" s="117"/>
      <c r="E102" s="17">
        <v>0</v>
      </c>
      <c r="F102" s="4">
        <v>5</v>
      </c>
      <c r="G102" s="4">
        <f t="shared" si="1"/>
        <v>0</v>
      </c>
    </row>
    <row r="103" spans="1:7" ht="16.5" customHeight="1" x14ac:dyDescent="0.25">
      <c r="A103" s="4" t="s">
        <v>303</v>
      </c>
      <c r="B103" s="116" t="s">
        <v>38</v>
      </c>
      <c r="C103" s="117"/>
      <c r="D103" s="117"/>
      <c r="E103" s="17">
        <v>0</v>
      </c>
      <c r="F103" s="4">
        <v>5</v>
      </c>
      <c r="G103" s="4">
        <f t="shared" si="1"/>
        <v>0</v>
      </c>
    </row>
    <row r="104" spans="1:7" ht="16.5" customHeight="1" x14ac:dyDescent="0.25">
      <c r="A104" s="4" t="s">
        <v>304</v>
      </c>
      <c r="B104" s="116" t="s">
        <v>39</v>
      </c>
      <c r="C104" s="117"/>
      <c r="D104" s="117"/>
      <c r="E104" s="17">
        <v>0</v>
      </c>
      <c r="F104" s="4">
        <v>10</v>
      </c>
      <c r="G104" s="4">
        <f t="shared" si="1"/>
        <v>0</v>
      </c>
    </row>
    <row r="105" spans="1:7" ht="16.5" customHeight="1" x14ac:dyDescent="0.25">
      <c r="A105" s="4" t="s">
        <v>305</v>
      </c>
      <c r="B105" s="116" t="s">
        <v>40</v>
      </c>
      <c r="C105" s="117"/>
      <c r="D105" s="117"/>
      <c r="E105" s="17">
        <v>0</v>
      </c>
      <c r="F105" s="4">
        <v>5</v>
      </c>
      <c r="G105" s="4">
        <f t="shared" si="1"/>
        <v>0</v>
      </c>
    </row>
    <row r="106" spans="1:7" ht="16.5" customHeight="1" x14ac:dyDescent="0.25">
      <c r="A106" s="4" t="s">
        <v>306</v>
      </c>
      <c r="B106" s="116" t="s">
        <v>41</v>
      </c>
      <c r="C106" s="117"/>
      <c r="D106" s="117"/>
      <c r="E106" s="17">
        <v>0</v>
      </c>
      <c r="F106" s="4">
        <v>20</v>
      </c>
      <c r="G106" s="4">
        <f t="shared" si="1"/>
        <v>0</v>
      </c>
    </row>
    <row r="107" spans="1:7" ht="16.5" customHeight="1" x14ac:dyDescent="0.25">
      <c r="A107" s="4" t="s">
        <v>307</v>
      </c>
      <c r="B107" s="116" t="s">
        <v>42</v>
      </c>
      <c r="C107" s="117"/>
      <c r="D107" s="117"/>
      <c r="E107" s="17">
        <v>0</v>
      </c>
      <c r="F107" s="4">
        <v>10</v>
      </c>
      <c r="G107" s="4">
        <f t="shared" si="1"/>
        <v>0</v>
      </c>
    </row>
    <row r="108" spans="1:7" ht="16.5" customHeight="1" x14ac:dyDescent="0.25">
      <c r="A108" s="4" t="s">
        <v>308</v>
      </c>
      <c r="B108" s="116" t="s">
        <v>43</v>
      </c>
      <c r="C108" s="117"/>
      <c r="D108" s="117"/>
      <c r="E108" s="17">
        <v>0</v>
      </c>
      <c r="F108" s="4">
        <v>20</v>
      </c>
      <c r="G108" s="4">
        <f t="shared" si="1"/>
        <v>0</v>
      </c>
    </row>
    <row r="109" spans="1:7" ht="16.5" customHeight="1" x14ac:dyDescent="0.25">
      <c r="A109" s="4" t="s">
        <v>309</v>
      </c>
      <c r="B109" s="116" t="s">
        <v>44</v>
      </c>
      <c r="C109" s="117"/>
      <c r="D109" s="117"/>
      <c r="E109" s="17">
        <v>0</v>
      </c>
      <c r="F109" s="4">
        <v>10</v>
      </c>
      <c r="G109" s="4">
        <f t="shared" si="1"/>
        <v>0</v>
      </c>
    </row>
    <row r="110" spans="1:7" ht="16.5" customHeight="1" x14ac:dyDescent="0.25">
      <c r="A110" s="4" t="s">
        <v>310</v>
      </c>
      <c r="B110" s="116" t="s">
        <v>117</v>
      </c>
      <c r="C110" s="117"/>
      <c r="D110" s="117"/>
      <c r="E110" s="17">
        <v>0</v>
      </c>
      <c r="F110" s="4">
        <v>20</v>
      </c>
      <c r="G110" s="4">
        <f t="shared" si="1"/>
        <v>0</v>
      </c>
    </row>
    <row r="111" spans="1:7" ht="16.5" customHeight="1" x14ac:dyDescent="0.25">
      <c r="A111" s="4" t="s">
        <v>311</v>
      </c>
      <c r="B111" s="116" t="s">
        <v>118</v>
      </c>
      <c r="C111" s="117"/>
      <c r="D111" s="117"/>
      <c r="E111" s="17">
        <v>0</v>
      </c>
      <c r="F111" s="4">
        <v>10</v>
      </c>
      <c r="G111" s="4">
        <f t="shared" si="1"/>
        <v>0</v>
      </c>
    </row>
    <row r="112" spans="1:7" ht="16.5" customHeight="1" x14ac:dyDescent="0.25">
      <c r="A112" s="4" t="s">
        <v>312</v>
      </c>
      <c r="B112" s="116" t="s">
        <v>119</v>
      </c>
      <c r="C112" s="117"/>
      <c r="D112" s="117"/>
      <c r="E112" s="17">
        <v>0</v>
      </c>
      <c r="F112" s="4">
        <v>5</v>
      </c>
      <c r="G112" s="4">
        <f t="shared" si="1"/>
        <v>0</v>
      </c>
    </row>
    <row r="113" spans="1:7" ht="16.5" customHeight="1" x14ac:dyDescent="0.25">
      <c r="A113" s="4" t="s">
        <v>313</v>
      </c>
      <c r="B113" s="116" t="s">
        <v>45</v>
      </c>
      <c r="C113" s="117"/>
      <c r="D113" s="117"/>
      <c r="E113" s="17">
        <v>0</v>
      </c>
      <c r="F113" s="4">
        <v>20</v>
      </c>
      <c r="G113" s="4">
        <f t="shared" si="1"/>
        <v>0</v>
      </c>
    </row>
    <row r="114" spans="1:7" ht="16.5" customHeight="1" x14ac:dyDescent="0.25">
      <c r="A114" s="4" t="s">
        <v>314</v>
      </c>
      <c r="B114" s="116" t="s">
        <v>46</v>
      </c>
      <c r="C114" s="117"/>
      <c r="D114" s="117"/>
      <c r="E114" s="17">
        <v>0</v>
      </c>
      <c r="F114" s="4">
        <v>15</v>
      </c>
      <c r="G114" s="4">
        <f t="shared" si="1"/>
        <v>0</v>
      </c>
    </row>
    <row r="115" spans="1:7" ht="13.2" customHeight="1" x14ac:dyDescent="0.25">
      <c r="A115" s="4" t="s">
        <v>315</v>
      </c>
      <c r="B115" s="116" t="s">
        <v>120</v>
      </c>
      <c r="C115" s="117"/>
      <c r="D115" s="117"/>
      <c r="E115" s="17">
        <v>0</v>
      </c>
      <c r="F115" s="4">
        <v>10</v>
      </c>
      <c r="G115" s="4">
        <f t="shared" si="1"/>
        <v>0</v>
      </c>
    </row>
    <row r="116" spans="1:7" ht="16.5" customHeight="1" x14ac:dyDescent="0.25">
      <c r="A116" s="4" t="s">
        <v>316</v>
      </c>
      <c r="B116" s="116" t="s">
        <v>121</v>
      </c>
      <c r="C116" s="117"/>
      <c r="D116" s="117"/>
      <c r="E116" s="17">
        <v>0</v>
      </c>
      <c r="F116" s="19">
        <v>10</v>
      </c>
      <c r="G116" s="4">
        <f t="shared" si="1"/>
        <v>0</v>
      </c>
    </row>
    <row r="117" spans="1:7" ht="16.5" customHeight="1" x14ac:dyDescent="0.25">
      <c r="A117" s="4" t="s">
        <v>317</v>
      </c>
      <c r="B117" s="116" t="s">
        <v>178</v>
      </c>
      <c r="C117" s="116"/>
      <c r="D117" s="116"/>
      <c r="E117" s="17">
        <v>0</v>
      </c>
      <c r="F117" s="19">
        <v>20</v>
      </c>
      <c r="G117" s="4">
        <f t="shared" si="1"/>
        <v>0</v>
      </c>
    </row>
    <row r="118" spans="1:7" ht="16.5" customHeight="1" x14ac:dyDescent="0.25">
      <c r="A118" s="4" t="s">
        <v>318</v>
      </c>
      <c r="B118" s="116" t="s">
        <v>202</v>
      </c>
      <c r="C118" s="116"/>
      <c r="D118" s="116"/>
      <c r="E118" s="17">
        <v>0</v>
      </c>
      <c r="F118" s="19">
        <v>10</v>
      </c>
      <c r="G118" s="4">
        <f t="shared" si="1"/>
        <v>0</v>
      </c>
    </row>
    <row r="119" spans="1:7" ht="16.5" customHeight="1" x14ac:dyDescent="0.25">
      <c r="A119" s="4" t="s">
        <v>319</v>
      </c>
      <c r="B119" s="122" t="s">
        <v>179</v>
      </c>
      <c r="C119" s="123"/>
      <c r="D119" s="124"/>
      <c r="E119" s="17">
        <v>0</v>
      </c>
      <c r="F119" s="4">
        <v>2</v>
      </c>
      <c r="G119" s="4">
        <f t="shared" si="1"/>
        <v>0</v>
      </c>
    </row>
    <row r="120" spans="1:7" ht="16.5" customHeight="1" x14ac:dyDescent="0.25">
      <c r="A120" s="4" t="s">
        <v>320</v>
      </c>
      <c r="B120" s="116" t="s">
        <v>47</v>
      </c>
      <c r="C120" s="116"/>
      <c r="D120" s="116"/>
      <c r="E120" s="17">
        <v>0</v>
      </c>
      <c r="F120" s="4">
        <v>10</v>
      </c>
      <c r="G120" s="4">
        <f t="shared" si="1"/>
        <v>0</v>
      </c>
    </row>
    <row r="121" spans="1:7" ht="16.5" customHeight="1" x14ac:dyDescent="0.25">
      <c r="A121" s="4" t="s">
        <v>321</v>
      </c>
      <c r="B121" s="116" t="s">
        <v>48</v>
      </c>
      <c r="C121" s="117"/>
      <c r="D121" s="117"/>
      <c r="E121" s="17">
        <v>0</v>
      </c>
      <c r="F121" s="4">
        <v>2</v>
      </c>
      <c r="G121" s="4">
        <f t="shared" si="1"/>
        <v>0</v>
      </c>
    </row>
    <row r="122" spans="1:7" ht="16.5" customHeight="1" x14ac:dyDescent="0.25">
      <c r="A122" s="4" t="s">
        <v>322</v>
      </c>
      <c r="B122" s="116" t="s">
        <v>49</v>
      </c>
      <c r="C122" s="117"/>
      <c r="D122" s="117"/>
      <c r="E122" s="17">
        <v>0</v>
      </c>
      <c r="F122" s="4">
        <v>10</v>
      </c>
      <c r="G122" s="4">
        <f t="shared" si="1"/>
        <v>0</v>
      </c>
    </row>
    <row r="123" spans="1:7" ht="16.5" customHeight="1" x14ac:dyDescent="0.25">
      <c r="A123" s="4" t="s">
        <v>323</v>
      </c>
      <c r="B123" s="116" t="s">
        <v>203</v>
      </c>
      <c r="C123" s="117"/>
      <c r="D123" s="117"/>
      <c r="E123" s="17">
        <v>0</v>
      </c>
      <c r="F123" s="4">
        <v>20</v>
      </c>
      <c r="G123" s="4">
        <f t="shared" si="1"/>
        <v>0</v>
      </c>
    </row>
    <row r="124" spans="1:7" ht="16.5" customHeight="1" x14ac:dyDescent="0.25">
      <c r="A124" s="4" t="s">
        <v>324</v>
      </c>
      <c r="B124" s="116" t="s">
        <v>50</v>
      </c>
      <c r="C124" s="117"/>
      <c r="D124" s="117"/>
      <c r="E124" s="17">
        <v>0</v>
      </c>
      <c r="F124" s="4">
        <v>10</v>
      </c>
      <c r="G124" s="4">
        <f t="shared" si="1"/>
        <v>0</v>
      </c>
    </row>
    <row r="125" spans="1:7" ht="16.5" customHeight="1" x14ac:dyDescent="0.25">
      <c r="A125" s="4" t="s">
        <v>325</v>
      </c>
      <c r="B125" s="116" t="s">
        <v>196</v>
      </c>
      <c r="C125" s="117"/>
      <c r="D125" s="117"/>
      <c r="E125" s="17">
        <v>0</v>
      </c>
      <c r="F125" s="4">
        <v>10</v>
      </c>
      <c r="G125" s="4">
        <f t="shared" si="1"/>
        <v>0</v>
      </c>
    </row>
    <row r="126" spans="1:7" ht="16.5" customHeight="1" x14ac:dyDescent="0.25">
      <c r="A126" s="4" t="s">
        <v>326</v>
      </c>
      <c r="B126" s="116" t="s">
        <v>197</v>
      </c>
      <c r="C126" s="117"/>
      <c r="D126" s="117"/>
      <c r="E126" s="17">
        <v>0</v>
      </c>
      <c r="F126" s="4">
        <v>5</v>
      </c>
      <c r="G126" s="4">
        <f t="shared" si="1"/>
        <v>0</v>
      </c>
    </row>
    <row r="127" spans="1:7" ht="16.5" customHeight="1" x14ac:dyDescent="0.25">
      <c r="A127" s="4" t="s">
        <v>327</v>
      </c>
      <c r="B127" s="116" t="s">
        <v>204</v>
      </c>
      <c r="C127" s="117"/>
      <c r="D127" s="117"/>
      <c r="E127" s="17">
        <v>0</v>
      </c>
      <c r="F127" s="4">
        <v>5</v>
      </c>
      <c r="G127" s="4">
        <f t="shared" si="1"/>
        <v>0</v>
      </c>
    </row>
    <row r="128" spans="1:7" ht="16.5" customHeight="1" x14ac:dyDescent="0.25">
      <c r="A128" s="4" t="s">
        <v>328</v>
      </c>
      <c r="B128" s="116" t="s">
        <v>198</v>
      </c>
      <c r="C128" s="117"/>
      <c r="D128" s="117"/>
      <c r="E128" s="17">
        <v>0</v>
      </c>
      <c r="F128" s="15">
        <v>10</v>
      </c>
      <c r="G128" s="4">
        <f t="shared" si="1"/>
        <v>0</v>
      </c>
    </row>
    <row r="129" spans="1:7" ht="16.5" customHeight="1" x14ac:dyDescent="0.25">
      <c r="A129" s="4" t="s">
        <v>329</v>
      </c>
      <c r="B129" s="116" t="s">
        <v>199</v>
      </c>
      <c r="C129" s="117"/>
      <c r="D129" s="117"/>
      <c r="E129" s="17">
        <v>0</v>
      </c>
      <c r="F129" s="4">
        <v>5</v>
      </c>
      <c r="G129" s="4">
        <f t="shared" si="1"/>
        <v>0</v>
      </c>
    </row>
    <row r="130" spans="1:7" ht="16.5" customHeight="1" x14ac:dyDescent="0.25">
      <c r="A130" s="4" t="s">
        <v>330</v>
      </c>
      <c r="B130" s="116" t="s">
        <v>200</v>
      </c>
      <c r="C130" s="117"/>
      <c r="D130" s="117"/>
      <c r="E130" s="17">
        <v>0</v>
      </c>
      <c r="F130" s="4">
        <v>10</v>
      </c>
      <c r="G130" s="4">
        <f t="shared" si="1"/>
        <v>0</v>
      </c>
    </row>
    <row r="131" spans="1:7" ht="16.5" customHeight="1" x14ac:dyDescent="0.25">
      <c r="A131" s="4" t="s">
        <v>331</v>
      </c>
      <c r="B131" s="116" t="s">
        <v>201</v>
      </c>
      <c r="C131" s="117"/>
      <c r="D131" s="117"/>
      <c r="E131" s="17">
        <v>0</v>
      </c>
      <c r="F131" s="4">
        <v>10</v>
      </c>
      <c r="G131" s="4">
        <f t="shared" si="1"/>
        <v>0</v>
      </c>
    </row>
    <row r="132" spans="1:7" ht="16.5" customHeight="1" x14ac:dyDescent="0.25">
      <c r="A132" s="4" t="s">
        <v>332</v>
      </c>
      <c r="B132" s="116" t="s">
        <v>51</v>
      </c>
      <c r="C132" s="117"/>
      <c r="D132" s="117"/>
      <c r="E132" s="17">
        <v>0</v>
      </c>
      <c r="F132" s="4">
        <v>5</v>
      </c>
      <c r="G132" s="4">
        <f t="shared" si="1"/>
        <v>0</v>
      </c>
    </row>
    <row r="133" spans="1:7" ht="16.5" customHeight="1" thickBot="1" x14ac:dyDescent="0.3">
      <c r="A133" s="4" t="s">
        <v>333</v>
      </c>
      <c r="B133" s="116" t="s">
        <v>52</v>
      </c>
      <c r="C133" s="117"/>
      <c r="D133" s="117"/>
      <c r="E133" s="18">
        <v>0</v>
      </c>
      <c r="F133" s="4">
        <v>5</v>
      </c>
      <c r="G133" s="5">
        <f t="shared" si="1"/>
        <v>0</v>
      </c>
    </row>
    <row r="134" spans="1:7" ht="24" customHeight="1" thickBot="1" x14ac:dyDescent="0.3">
      <c r="A134" s="12"/>
      <c r="B134" s="118" t="s">
        <v>124</v>
      </c>
      <c r="C134" s="118"/>
      <c r="D134" s="119"/>
      <c r="E134" s="12"/>
      <c r="F134" s="8"/>
      <c r="G134" s="13">
        <f>SUM(G5:G133)</f>
        <v>0</v>
      </c>
    </row>
    <row r="135" spans="1:7" ht="24" customHeight="1" x14ac:dyDescent="0.25"/>
    <row r="136" spans="1:7" ht="24" customHeight="1" thickBot="1" x14ac:dyDescent="0.3"/>
    <row r="137" spans="1:7" ht="29.4" customHeight="1" thickBot="1" x14ac:dyDescent="0.3">
      <c r="A137" s="38"/>
      <c r="B137" s="120" t="s">
        <v>125</v>
      </c>
      <c r="C137" s="120"/>
      <c r="D137" s="121"/>
      <c r="E137" s="38"/>
      <c r="F137" s="39"/>
      <c r="G137" s="40">
        <f>'Anexo I'!G29+G134</f>
        <v>0</v>
      </c>
    </row>
  </sheetData>
  <sheetProtection algorithmName="SHA-512" hashValue="abC3TN+nDKKEJpqi4jrrP3UBBBEk37p7UpmJx9iG78yqpD54OoBqvU+8qFGxkJ75enUC+OZzvbW6d5Aj4fMRGw==" saltValue="PzLAodsXYtY2YPiSdqCO6w==" spinCount="100000" sheet="1" formatCells="0" formatColumns="0" formatRows="0" insertColumns="0" insertRows="0" deleteColumns="0" deleteRows="0"/>
  <mergeCells count="132">
    <mergeCell ref="B4:D4"/>
    <mergeCell ref="B5:D5"/>
    <mergeCell ref="B6:D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7:D137"/>
    <mergeCell ref="B127:D127"/>
    <mergeCell ref="B128:D128"/>
    <mergeCell ref="B129:D129"/>
    <mergeCell ref="B130:D130"/>
    <mergeCell ref="B131:D131"/>
    <mergeCell ref="B132:D13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Anexo I</vt:lpstr>
      <vt:lpstr>Calculadora</vt:lpstr>
      <vt:lpstr>Anexo II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clarice vieira</cp:lastModifiedBy>
  <dcterms:created xsi:type="dcterms:W3CDTF">2021-06-21T23:18:48Z</dcterms:created>
  <dcterms:modified xsi:type="dcterms:W3CDTF">2025-08-22T20:55:00Z</dcterms:modified>
</cp:coreProperties>
</file>